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2">
    <numFmt numFmtId="164" formatCode="#,##0;-#,##0;&quot;&quot;"/>
    <numFmt numFmtId="165" formatCode="#,##0 &quot;€&quot;;-#,##0 &quot;€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3" fontId="0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1 Mio. Euro (Base)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4">
        <f>GuV!B2</f>
        <v/>
      </c>
      <c r="C4" s="4">
        <f>GuV!C2</f>
        <v/>
      </c>
      <c r="D4" s="4">
        <f>GuV!D2</f>
        <v/>
      </c>
      <c r="E4" s="4">
        <f>GuV!E2</f>
        <v/>
      </c>
      <c r="F4" s="4">
        <f>GuV!F2</f>
        <v/>
      </c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Materialaufwand</t>
        </is>
      </c>
      <c r="B5" s="4">
        <f>GuV!B9</f>
        <v/>
      </c>
      <c r="C5" s="4">
        <f>GuV!C9</f>
        <v/>
      </c>
      <c r="D5" s="4">
        <f>GuV!D9</f>
        <v/>
      </c>
      <c r="E5" s="4">
        <f>GuV!E9</f>
        <v/>
      </c>
      <c r="F5" s="4">
        <f>GuV!F9</f>
        <v/>
      </c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Personalkosten</t>
        </is>
      </c>
      <c r="B6" s="4">
        <f>GuV!B13</f>
        <v/>
      </c>
      <c r="C6" s="4">
        <f>GuV!C13</f>
        <v/>
      </c>
      <c r="D6" s="4">
        <f>GuV!D13</f>
        <v/>
      </c>
      <c r="E6" s="4">
        <f>GuV!E13</f>
        <v/>
      </c>
      <c r="F6" s="4">
        <f>GuV!F13</f>
        <v/>
      </c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Abschreibungen</t>
        </is>
      </c>
      <c r="B7" s="4">
        <f>GuV!B14</f>
        <v/>
      </c>
      <c r="C7" s="4">
        <f>GuV!C14</f>
        <v/>
      </c>
      <c r="D7" s="4">
        <f>GuV!D14</f>
        <v/>
      </c>
      <c r="E7" s="4">
        <f>GuV!E14</f>
        <v/>
      </c>
      <c r="F7" s="4">
        <f>GuV!F14</f>
        <v/>
      </c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Sonst. betr. Aufwand</t>
        </is>
      </c>
      <c r="B8" s="4">
        <f>GuV!B15</f>
        <v/>
      </c>
      <c r="C8" s="4">
        <f>GuV!C15</f>
        <v/>
      </c>
      <c r="D8" s="4">
        <f>GuV!D15</f>
        <v/>
      </c>
      <c r="E8" s="4">
        <f>GuV!E15</f>
        <v/>
      </c>
      <c r="F8" s="4">
        <f>GuV!F15</f>
        <v/>
      </c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s="1" t="inlineStr">
        <is>
          <t>EBIT</t>
        </is>
      </c>
      <c r="B9" s="4">
        <f>GuV!B16</f>
        <v/>
      </c>
      <c r="C9" s="4">
        <f>GuV!C16</f>
        <v/>
      </c>
      <c r="D9" s="4">
        <f>GuV!D16</f>
        <v/>
      </c>
      <c r="E9" s="4">
        <f>GuV!E16</f>
        <v/>
      </c>
      <c r="F9" s="4">
        <f>GuV!F16</f>
        <v/>
      </c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Steuern</t>
        </is>
      </c>
      <c r="B10" s="4">
        <f>GuV!B19</f>
        <v/>
      </c>
      <c r="C10" s="4">
        <f>GuV!C19</f>
        <v/>
      </c>
      <c r="D10" s="4">
        <f>GuV!D19</f>
        <v/>
      </c>
      <c r="E10" s="4">
        <f>GuV!E19</f>
        <v/>
      </c>
      <c r="F10" s="4">
        <f>GuV!F19</f>
        <v/>
      </c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4" t="n"/>
      <c r="AJ10" s="4" t="n"/>
      <c r="AK10" s="4" t="n"/>
      <c r="AL10" s="4" t="n"/>
      <c r="AM10" s="4" t="n"/>
      <c r="AN10" s="4" t="n"/>
      <c r="AO10" s="4" t="n"/>
      <c r="AP10" s="4" t="n"/>
      <c r="AQ10" s="4" t="n"/>
      <c r="AR10" s="4" t="n"/>
      <c r="AS10" s="4" t="n"/>
      <c r="AT10" s="4" t="n"/>
      <c r="AU10" s="4" t="n"/>
      <c r="AV10" s="4" t="n"/>
      <c r="AW10" s="4" t="n"/>
      <c r="AX10" s="4" t="n"/>
      <c r="AY10" s="4" t="n"/>
      <c r="AZ10" s="4" t="n"/>
      <c r="BA10" s="4" t="n"/>
      <c r="BB10" s="4" t="n"/>
    </row>
    <row r="11">
      <c r="A11" s="1" t="inlineStr">
        <is>
          <t>Jahresüberschuss</t>
        </is>
      </c>
      <c r="B11" s="4">
        <f>GuV!B24</f>
        <v/>
      </c>
      <c r="C11" s="4">
        <f>GuV!C24</f>
        <v/>
      </c>
      <c r="D11" s="4">
        <f>GuV!D24</f>
        <v/>
      </c>
      <c r="E11" s="4">
        <f>GuV!E24</f>
        <v/>
      </c>
      <c r="F11" s="4">
        <f>GuV!F24</f>
        <v/>
      </c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 t="n"/>
      <c r="AD11" s="4" t="n"/>
      <c r="AE11" s="4" t="n"/>
      <c r="AF11" s="4" t="n"/>
      <c r="AG11" s="4" t="n"/>
      <c r="AH11" s="4" t="n"/>
      <c r="AI11" s="4" t="n"/>
      <c r="AJ11" s="4" t="n"/>
      <c r="AK11" s="4" t="n"/>
      <c r="AL11" s="4" t="n"/>
      <c r="AM11" s="4" t="n"/>
      <c r="AN11" s="4" t="n"/>
      <c r="AO11" s="4" t="n"/>
      <c r="AP11" s="4" t="n"/>
      <c r="AQ11" s="4" t="n"/>
      <c r="AR11" s="4" t="n"/>
      <c r="AS11" s="4" t="n"/>
      <c r="AT11" s="4" t="n"/>
      <c r="AU11" s="4" t="n"/>
      <c r="AV11" s="4" t="n"/>
      <c r="AW11" s="4" t="n"/>
      <c r="AX11" s="4" t="n"/>
      <c r="AY11" s="4" t="n"/>
      <c r="AZ11" s="4" t="n"/>
      <c r="BA11" s="4" t="n"/>
      <c r="BB11" s="4" t="n"/>
    </row>
    <row r="12"/>
    <row r="13"/>
    <row r="14">
      <c r="A14" s="1" t="inlineStr">
        <is>
          <t>Liquidität (monatlich)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4" t="n"/>
      <c r="AJ14" s="4" t="n"/>
      <c r="AK14" s="4" t="n"/>
      <c r="AL14" s="4" t="n"/>
      <c r="AM14" s="4" t="n"/>
      <c r="AN14" s="4" t="n"/>
      <c r="AO14" s="4" t="n"/>
      <c r="AP14" s="4" t="n"/>
      <c r="AQ14" s="4" t="n"/>
      <c r="AR14" s="4" t="n"/>
      <c r="AS14" s="4" t="n"/>
      <c r="AT14" s="4" t="n"/>
      <c r="AU14" s="4" t="n"/>
      <c r="AV14" s="4" t="n"/>
      <c r="AW14" s="4" t="n"/>
      <c r="AX14" s="4" t="n"/>
      <c r="AY14" s="4" t="n"/>
      <c r="AZ14" s="4" t="n"/>
      <c r="BA14" s="4" t="n"/>
      <c r="BB14" s="4" t="n"/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4">
        <f>'Liquidität'!B24</f>
        <v/>
      </c>
      <c r="C16" s="4">
        <f>'Liquidität'!C24</f>
        <v/>
      </c>
      <c r="D16" s="4">
        <f>'Liquidität'!D24</f>
        <v/>
      </c>
      <c r="E16" s="4">
        <f>'Liquidität'!E24</f>
        <v/>
      </c>
      <c r="F16" s="4">
        <f>'Liquidität'!F24</f>
        <v/>
      </c>
      <c r="G16" s="4">
        <f>'Liquidität'!G24</f>
        <v/>
      </c>
      <c r="H16" s="4">
        <f>'Liquidität'!H24</f>
        <v/>
      </c>
      <c r="I16" s="4">
        <f>'Liquidität'!I24</f>
        <v/>
      </c>
      <c r="J16" s="4">
        <f>'Liquidität'!J24</f>
        <v/>
      </c>
      <c r="K16" s="4">
        <f>'Liquidität'!K24</f>
        <v/>
      </c>
      <c r="L16" s="4">
        <f>'Liquidität'!L24</f>
        <v/>
      </c>
      <c r="M16" s="4">
        <f>'Liquidität'!M24</f>
        <v/>
      </c>
      <c r="N16" s="4">
        <f>'Liquidität'!N24</f>
        <v/>
      </c>
      <c r="O16" s="4">
        <f>'Liquidität'!O24</f>
        <v/>
      </c>
      <c r="P16" s="4">
        <f>'Liquidität'!P24</f>
        <v/>
      </c>
      <c r="Q16" s="4">
        <f>'Liquidität'!Q24</f>
        <v/>
      </c>
      <c r="R16" s="4">
        <f>'Liquidität'!R24</f>
        <v/>
      </c>
      <c r="S16" s="4">
        <f>'Liquidität'!S24</f>
        <v/>
      </c>
      <c r="T16" s="4">
        <f>'Liquidität'!T24</f>
        <v/>
      </c>
      <c r="U16" s="4">
        <f>'Liquidität'!U24</f>
        <v/>
      </c>
      <c r="V16" s="4">
        <f>'Liquidität'!V24</f>
        <v/>
      </c>
      <c r="W16" s="4">
        <f>'Liquidität'!W24</f>
        <v/>
      </c>
      <c r="X16" s="4">
        <f>'Liquidität'!X24</f>
        <v/>
      </c>
      <c r="Y16" s="4">
        <f>'Liquidität'!Y24</f>
        <v/>
      </c>
      <c r="Z16" s="4">
        <f>'Liquidität'!Z24</f>
        <v/>
      </c>
      <c r="AA16" s="4">
        <f>'Liquidität'!AA24</f>
        <v/>
      </c>
      <c r="AB16" s="4">
        <f>'Liquidität'!AB24</f>
        <v/>
      </c>
      <c r="AC16" s="4">
        <f>'Liquidität'!AC24</f>
        <v/>
      </c>
      <c r="AD16" s="4">
        <f>'Liquidität'!AD24</f>
        <v/>
      </c>
      <c r="AE16" s="4">
        <f>'Liquidität'!AE24</f>
        <v/>
      </c>
      <c r="AF16" s="4">
        <f>'Liquidität'!AF24</f>
        <v/>
      </c>
      <c r="AG16" s="4">
        <f>'Liquidität'!AG24</f>
        <v/>
      </c>
      <c r="AH16" s="4">
        <f>'Liquidität'!AH24</f>
        <v/>
      </c>
      <c r="AI16" s="4">
        <f>'Liquidität'!AI24</f>
        <v/>
      </c>
      <c r="AJ16" s="4">
        <f>'Liquidität'!AJ24</f>
        <v/>
      </c>
      <c r="AK16" s="4">
        <f>'Liquidität'!AK24</f>
        <v/>
      </c>
      <c r="AL16" s="4">
        <f>'Liquidität'!AL24</f>
        <v/>
      </c>
      <c r="AM16" s="4">
        <f>'Liquidität'!AM24</f>
        <v/>
      </c>
      <c r="AN16" s="4">
        <f>'Liquidität'!AN24</f>
        <v/>
      </c>
      <c r="AO16" s="4">
        <f>'Liquidität'!AO24</f>
        <v/>
      </c>
      <c r="AP16" s="4">
        <f>'Liquidität'!AP24</f>
        <v/>
      </c>
      <c r="AQ16" s="4">
        <f>'Liquidität'!AQ24</f>
        <v/>
      </c>
      <c r="AR16" s="4">
        <f>'Liquidität'!AR24</f>
        <v/>
      </c>
      <c r="AS16" s="4">
        <f>'Liquidität'!AS24</f>
        <v/>
      </c>
      <c r="AT16" s="4">
        <f>'Liquidität'!AT24</f>
        <v/>
      </c>
      <c r="AU16" s="4">
        <f>'Liquidität'!AU24</f>
        <v/>
      </c>
      <c r="AV16" s="4">
        <f>'Liquidität'!AV24</f>
        <v/>
      </c>
      <c r="AW16" s="4">
        <f>'Liquidität'!AW24</f>
        <v/>
      </c>
      <c r="AX16" s="4">
        <f>'Liquidität'!AX24</f>
        <v/>
      </c>
      <c r="AY16" s="4">
        <f>'Liquidität'!AY24</f>
        <v/>
      </c>
      <c r="AZ16" s="4">
        <f>'Liquidität'!AZ24</f>
        <v/>
      </c>
      <c r="BA16" s="4">
        <f>'Liquidität'!BA24</f>
        <v/>
      </c>
      <c r="BB16" s="4">
        <f>'Liquidität'!BB24</f>
        <v/>
      </c>
    </row>
    <row r="17"/>
    <row r="18">
      <c r="A18" s="1" t="inlineStr">
        <is>
          <t>Headcount (monatlich)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5">
        <f>Personalkosten!B158</f>
        <v/>
      </c>
      <c r="C20" s="5">
        <f>Personalkosten!C158</f>
        <v/>
      </c>
      <c r="D20" s="5">
        <f>Personalkosten!D158</f>
        <v/>
      </c>
      <c r="E20" s="5">
        <f>Personalkosten!E158</f>
        <v/>
      </c>
      <c r="F20" s="5">
        <f>Personalkosten!F158</f>
        <v/>
      </c>
      <c r="G20" s="5">
        <f>Personalkosten!G158</f>
        <v/>
      </c>
      <c r="H20" s="5">
        <f>Personalkosten!H158</f>
        <v/>
      </c>
      <c r="I20" s="5">
        <f>Personalkosten!I158</f>
        <v/>
      </c>
      <c r="J20" s="5">
        <f>Personalkosten!J158</f>
        <v/>
      </c>
      <c r="K20" s="5">
        <f>Personalkosten!K158</f>
        <v/>
      </c>
      <c r="L20" s="5">
        <f>Personalkosten!L158</f>
        <v/>
      </c>
      <c r="M20" s="5">
        <f>Personalkosten!M158</f>
        <v/>
      </c>
      <c r="N20" s="5">
        <f>Personalkosten!N158</f>
        <v/>
      </c>
      <c r="O20" s="5">
        <f>Personalkosten!O158</f>
        <v/>
      </c>
      <c r="P20" s="5">
        <f>Personalkosten!P158</f>
        <v/>
      </c>
      <c r="Q20" s="5">
        <f>Personalkosten!Q158</f>
        <v/>
      </c>
      <c r="R20" s="5">
        <f>Personalkosten!R158</f>
        <v/>
      </c>
      <c r="S20" s="5">
        <f>Personalkosten!S158</f>
        <v/>
      </c>
      <c r="T20" s="5">
        <f>Personalkosten!T158</f>
        <v/>
      </c>
      <c r="U20" s="5">
        <f>Personalkosten!U158</f>
        <v/>
      </c>
      <c r="V20" s="5">
        <f>Personalkosten!V158</f>
        <v/>
      </c>
      <c r="W20" s="5">
        <f>Personalkosten!W158</f>
        <v/>
      </c>
      <c r="X20" s="5">
        <f>Personalkosten!X158</f>
        <v/>
      </c>
      <c r="Y20" s="5">
        <f>Personalkosten!Y158</f>
        <v/>
      </c>
      <c r="Z20" s="5">
        <f>Personalkosten!Z158</f>
        <v/>
      </c>
      <c r="AA20" s="5">
        <f>Personalkosten!AA158</f>
        <v/>
      </c>
      <c r="AB20" s="5">
        <f>Personalkosten!AB158</f>
        <v/>
      </c>
      <c r="AC20" s="5">
        <f>Personalkosten!AC158</f>
        <v/>
      </c>
      <c r="AD20" s="5">
        <f>Personalkosten!AD158</f>
        <v/>
      </c>
      <c r="AE20" s="5">
        <f>Personalkosten!AE158</f>
        <v/>
      </c>
      <c r="AF20" s="5">
        <f>Personalkosten!AF158</f>
        <v/>
      </c>
      <c r="AG20" s="5">
        <f>Personalkosten!AG158</f>
        <v/>
      </c>
      <c r="AH20" s="5">
        <f>Personalkosten!AH158</f>
        <v/>
      </c>
      <c r="AI20" s="5">
        <f>Personalkosten!AI158</f>
        <v/>
      </c>
      <c r="AJ20" s="5">
        <f>Personalkosten!AJ158</f>
        <v/>
      </c>
      <c r="AK20" s="5">
        <f>Personalkosten!AK158</f>
        <v/>
      </c>
      <c r="AL20" s="5">
        <f>Personalkosten!AL158</f>
        <v/>
      </c>
      <c r="AM20" s="5">
        <f>Personalkosten!AM158</f>
        <v/>
      </c>
      <c r="AN20" s="5">
        <f>Personalkosten!AN158</f>
        <v/>
      </c>
      <c r="AO20" s="5">
        <f>Personalkosten!AO158</f>
        <v/>
      </c>
      <c r="AP20" s="5">
        <f>Personalkosten!AP158</f>
        <v/>
      </c>
      <c r="AQ20" s="5">
        <f>Personalkosten!AQ158</f>
        <v/>
      </c>
      <c r="AR20" s="5">
        <f>Personalkosten!AR158</f>
        <v/>
      </c>
      <c r="AS20" s="5">
        <f>Personalkosten!AS158</f>
        <v/>
      </c>
      <c r="AT20" s="5">
        <f>Personalkosten!AT158</f>
        <v/>
      </c>
      <c r="AU20" s="5">
        <f>Personalkosten!AU158</f>
        <v/>
      </c>
      <c r="AV20" s="5">
        <f>Personalkosten!AV158</f>
        <v/>
      </c>
      <c r="AW20" s="5">
        <f>Personalkosten!AW158</f>
        <v/>
      </c>
      <c r="AX20" s="5">
        <f>Personalkosten!AX158</f>
        <v/>
      </c>
      <c r="AY20" s="5">
        <f>Personalkosten!AY158</f>
        <v/>
      </c>
      <c r="AZ20" s="5">
        <f>Personalkosten!AZ158</f>
        <v/>
      </c>
      <c r="BA20" s="5">
        <f>Personalkosten!BA158</f>
        <v/>
      </c>
      <c r="BB20" s="5">
        <f>Personalkosten!BB158</f>
        <v/>
      </c>
    </row>
    <row r="21"/>
    <row r="22">
      <c r="A22" s="1" t="inlineStr">
        <is>
          <t>Personalkosten total (monatlich)</t>
        </is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4" t="n"/>
      <c r="AJ22" s="4" t="n"/>
      <c r="AK22" s="4" t="n"/>
      <c r="AL22" s="4" t="n"/>
      <c r="AM22" s="4" t="n"/>
      <c r="AN22" s="4" t="n"/>
      <c r="AO22" s="4" t="n"/>
      <c r="AP22" s="4" t="n"/>
      <c r="AQ22" s="4" t="n"/>
      <c r="AR22" s="4" t="n"/>
      <c r="AS22" s="4" t="n"/>
      <c r="AT22" s="4" t="n"/>
      <c r="AU22" s="4" t="n"/>
      <c r="AV22" s="4" t="n"/>
      <c r="AW22" s="4" t="n"/>
      <c r="AX22" s="4" t="n"/>
      <c r="AY22" s="4" t="n"/>
      <c r="AZ22" s="4" t="n"/>
      <c r="BA22" s="4" t="n"/>
      <c r="BB22" s="4" t="n"/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4">
        <f>Personalkosten!B156</f>
        <v/>
      </c>
      <c r="C24" s="4">
        <f>Personalkosten!C156</f>
        <v/>
      </c>
      <c r="D24" s="4">
        <f>Personalkosten!D156</f>
        <v/>
      </c>
      <c r="E24" s="4">
        <f>Personalkosten!E156</f>
        <v/>
      </c>
      <c r="F24" s="4">
        <f>Personalkosten!F156</f>
        <v/>
      </c>
      <c r="G24" s="4">
        <f>Personalkosten!G156</f>
        <v/>
      </c>
      <c r="H24" s="4">
        <f>Personalkosten!H156</f>
        <v/>
      </c>
      <c r="I24" s="4">
        <f>Personalkosten!I156</f>
        <v/>
      </c>
      <c r="J24" s="4">
        <f>Personalkosten!J156</f>
        <v/>
      </c>
      <c r="K24" s="4">
        <f>Personalkosten!K156</f>
        <v/>
      </c>
      <c r="L24" s="4">
        <f>Personalkosten!L156</f>
        <v/>
      </c>
      <c r="M24" s="4">
        <f>Personalkosten!M156</f>
        <v/>
      </c>
      <c r="N24" s="4">
        <f>Personalkosten!N156</f>
        <v/>
      </c>
      <c r="O24" s="4">
        <f>Personalkosten!O156</f>
        <v/>
      </c>
      <c r="P24" s="4">
        <f>Personalkosten!P156</f>
        <v/>
      </c>
      <c r="Q24" s="4">
        <f>Personalkosten!Q156</f>
        <v/>
      </c>
      <c r="R24" s="4">
        <f>Personalkosten!R156</f>
        <v/>
      </c>
      <c r="S24" s="4">
        <f>Personalkosten!S156</f>
        <v/>
      </c>
      <c r="T24" s="4">
        <f>Personalkosten!T156</f>
        <v/>
      </c>
      <c r="U24" s="4">
        <f>Personalkosten!U156</f>
        <v/>
      </c>
      <c r="V24" s="4">
        <f>Personalkosten!V156</f>
        <v/>
      </c>
      <c r="W24" s="4">
        <f>Personalkosten!W156</f>
        <v/>
      </c>
      <c r="X24" s="4">
        <f>Personalkosten!X156</f>
        <v/>
      </c>
      <c r="Y24" s="4">
        <f>Personalkosten!Y156</f>
        <v/>
      </c>
      <c r="Z24" s="4">
        <f>Personalkosten!Z156</f>
        <v/>
      </c>
      <c r="AA24" s="4">
        <f>Personalkosten!AA156</f>
        <v/>
      </c>
      <c r="AB24" s="4">
        <f>Personalkosten!AB156</f>
        <v/>
      </c>
      <c r="AC24" s="4">
        <f>Personalkosten!AC156</f>
        <v/>
      </c>
      <c r="AD24" s="4">
        <f>Personalkosten!AD156</f>
        <v/>
      </c>
      <c r="AE24" s="4">
        <f>Personalkosten!AE156</f>
        <v/>
      </c>
      <c r="AF24" s="4">
        <f>Personalkosten!AF156</f>
        <v/>
      </c>
      <c r="AG24" s="4">
        <f>Personalkosten!AG156</f>
        <v/>
      </c>
      <c r="AH24" s="4">
        <f>Personalkosten!AH156</f>
        <v/>
      </c>
      <c r="AI24" s="4">
        <f>Personalkosten!AI156</f>
        <v/>
      </c>
      <c r="AJ24" s="4">
        <f>Personalkosten!AJ156</f>
        <v/>
      </c>
      <c r="AK24" s="4">
        <f>Personalkosten!AK156</f>
        <v/>
      </c>
      <c r="AL24" s="4">
        <f>Personalkosten!AL156</f>
        <v/>
      </c>
      <c r="AM24" s="4">
        <f>Personalkosten!AM156</f>
        <v/>
      </c>
      <c r="AN24" s="4">
        <f>Personalkosten!AN156</f>
        <v/>
      </c>
      <c r="AO24" s="4">
        <f>Personalkosten!AO156</f>
        <v/>
      </c>
      <c r="AP24" s="4">
        <f>Personalkosten!AP156</f>
        <v/>
      </c>
      <c r="AQ24" s="4">
        <f>Personalkosten!AQ156</f>
        <v/>
      </c>
      <c r="AR24" s="4">
        <f>Personalkosten!AR156</f>
        <v/>
      </c>
      <c r="AS24" s="4">
        <f>Personalkosten!AS156</f>
        <v/>
      </c>
      <c r="AT24" s="4">
        <f>Personalkosten!AT156</f>
        <v/>
      </c>
      <c r="AU24" s="4">
        <f>Personalkosten!AU156</f>
        <v/>
      </c>
      <c r="AV24" s="4">
        <f>Personalkosten!AV156</f>
        <v/>
      </c>
      <c r="AW24" s="4">
        <f>Personalkosten!AW156</f>
        <v/>
      </c>
      <c r="AX24" s="4">
        <f>Personalkosten!AX156</f>
        <v/>
      </c>
      <c r="AY24" s="4">
        <f>Personalkosten!AY156</f>
        <v/>
      </c>
      <c r="AZ24" s="4">
        <f>Personalkosten!AZ156</f>
        <v/>
      </c>
      <c r="BA24" s="4">
        <f>Personalkosten!BA156</f>
        <v/>
      </c>
      <c r="BB24" s="4">
        <f>Personalkosten!BB156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Neukunden (Starter (&lt;10 MA))</t>
        </is>
      </c>
      <c r="B4" s="5" t="n">
        <v>1</v>
      </c>
      <c r="C4" s="5" t="n">
        <v>0</v>
      </c>
      <c r="D4" s="5" t="n">
        <v>1</v>
      </c>
      <c r="E4" s="5" t="n">
        <v>0</v>
      </c>
      <c r="F4" s="5" t="n">
        <v>1</v>
      </c>
      <c r="G4" s="5" t="n">
        <v>1</v>
      </c>
      <c r="H4" s="5" t="n">
        <v>1</v>
      </c>
      <c r="I4" s="5" t="n">
        <v>1</v>
      </c>
      <c r="J4" s="5" t="n">
        <v>1</v>
      </c>
      <c r="K4" s="5" t="n">
        <v>1</v>
      </c>
      <c r="L4" s="5" t="n">
        <v>1</v>
      </c>
      <c r="M4" s="5" t="n">
        <v>2</v>
      </c>
      <c r="N4" s="5" t="n">
        <v>2</v>
      </c>
      <c r="O4" s="5" t="n">
        <v>2</v>
      </c>
      <c r="P4" s="5" t="n">
        <v>2</v>
      </c>
      <c r="Q4" s="5" t="n">
        <v>2</v>
      </c>
      <c r="R4" s="5" t="n">
        <v>2</v>
      </c>
      <c r="S4" s="5" t="n">
        <v>3</v>
      </c>
      <c r="T4" s="5" t="n">
        <v>3</v>
      </c>
      <c r="U4" s="5" t="n">
        <v>3</v>
      </c>
      <c r="V4" s="5" t="n">
        <v>3</v>
      </c>
      <c r="W4" s="5" t="n">
        <v>3</v>
      </c>
      <c r="X4" s="5" t="n">
        <v>3</v>
      </c>
      <c r="Y4" s="5" t="n">
        <v>3</v>
      </c>
      <c r="Z4" s="5" t="n">
        <v>3</v>
      </c>
      <c r="AA4" s="5" t="n">
        <v>3</v>
      </c>
      <c r="AB4" s="5" t="n">
        <v>3</v>
      </c>
      <c r="AC4" s="5" t="n">
        <v>3</v>
      </c>
      <c r="AD4" s="5" t="n">
        <v>3</v>
      </c>
      <c r="AE4" s="5" t="n">
        <v>4</v>
      </c>
      <c r="AF4" s="5" t="n">
        <v>4</v>
      </c>
      <c r="AG4" s="5" t="n">
        <v>4</v>
      </c>
      <c r="AH4" s="5" t="n">
        <v>4</v>
      </c>
      <c r="AI4" s="5" t="n">
        <v>4</v>
      </c>
      <c r="AJ4" s="5" t="n">
        <v>4</v>
      </c>
      <c r="AK4" s="5" t="n">
        <v>4</v>
      </c>
      <c r="AL4" s="5" t="n">
        <v>4</v>
      </c>
      <c r="AM4" s="5" t="n">
        <v>4</v>
      </c>
      <c r="AN4" s="5" t="n">
        <v>4</v>
      </c>
      <c r="AO4" s="5" t="n">
        <v>4</v>
      </c>
      <c r="AP4" s="5" t="n">
        <v>4</v>
      </c>
      <c r="AQ4" s="5" t="n">
        <v>5</v>
      </c>
      <c r="AR4" s="5" t="n">
        <v>5</v>
      </c>
      <c r="AS4" s="5" t="n">
        <v>5</v>
      </c>
      <c r="AT4" s="5" t="n">
        <v>5</v>
      </c>
      <c r="AU4" s="5" t="n">
        <v>5</v>
      </c>
      <c r="AV4" s="5" t="n">
        <v>5</v>
      </c>
      <c r="AW4" s="5" t="n">
        <v>5</v>
      </c>
      <c r="AX4" s="5" t="n">
        <v>5</v>
      </c>
      <c r="AY4" s="5" t="n">
        <v>5</v>
      </c>
      <c r="AZ4" s="5" t="n">
        <v>5</v>
      </c>
      <c r="BA4" s="5" t="n">
        <v>5</v>
      </c>
      <c r="BB4" s="5" t="n">
        <v>5</v>
      </c>
    </row>
    <row r="5">
      <c r="A5" t="inlineStr">
        <is>
          <t>Starter (&lt;10 MA) — Churn (Starter (&lt;10 MA))</t>
        </is>
      </c>
      <c r="B5" s="5" t="n">
        <v>0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1</v>
      </c>
      <c r="K5" s="5" t="n">
        <v>0</v>
      </c>
      <c r="L5" s="5" t="n">
        <v>0</v>
      </c>
      <c r="M5" s="5" t="n">
        <v>0</v>
      </c>
      <c r="N5" s="5" t="n">
        <v>1</v>
      </c>
      <c r="O5" s="5" t="n">
        <v>0</v>
      </c>
      <c r="P5" s="5" t="n">
        <v>0</v>
      </c>
      <c r="Q5" s="5" t="n">
        <v>1</v>
      </c>
      <c r="R5" s="5" t="n">
        <v>0</v>
      </c>
      <c r="S5" s="5" t="n">
        <v>1</v>
      </c>
      <c r="T5" s="5" t="n">
        <v>0</v>
      </c>
      <c r="U5" s="5" t="n">
        <v>1</v>
      </c>
      <c r="V5" s="5" t="n">
        <v>1</v>
      </c>
      <c r="W5" s="5" t="n">
        <v>0</v>
      </c>
      <c r="X5" s="5" t="n">
        <v>1</v>
      </c>
      <c r="Y5" s="5" t="n">
        <v>1</v>
      </c>
      <c r="Z5" s="5" t="n">
        <v>1</v>
      </c>
      <c r="AA5" s="5" t="n">
        <v>0</v>
      </c>
      <c r="AB5" s="5" t="n">
        <v>1</v>
      </c>
      <c r="AC5" s="5" t="n">
        <v>1</v>
      </c>
      <c r="AD5" s="5" t="n">
        <v>1</v>
      </c>
      <c r="AE5" s="5" t="n">
        <v>0</v>
      </c>
      <c r="AF5" s="5" t="n">
        <v>1</v>
      </c>
      <c r="AG5" s="5" t="n">
        <v>1</v>
      </c>
      <c r="AH5" s="5" t="n">
        <v>1</v>
      </c>
      <c r="AI5" s="5" t="n">
        <v>1</v>
      </c>
      <c r="AJ5" s="5" t="n">
        <v>1</v>
      </c>
      <c r="AK5" s="5" t="n">
        <v>1</v>
      </c>
      <c r="AL5" s="5" t="n">
        <v>1</v>
      </c>
      <c r="AM5" s="5" t="n">
        <v>1</v>
      </c>
      <c r="AN5" s="5" t="n">
        <v>1</v>
      </c>
      <c r="AO5" s="5" t="n">
        <v>1</v>
      </c>
      <c r="AP5" s="5" t="n">
        <v>1</v>
      </c>
      <c r="AQ5" s="5" t="n">
        <v>1</v>
      </c>
      <c r="AR5" s="5" t="n">
        <v>1</v>
      </c>
      <c r="AS5" s="5" t="n">
        <v>1</v>
      </c>
      <c r="AT5" s="5" t="n">
        <v>1</v>
      </c>
      <c r="AU5" s="5" t="n">
        <v>1</v>
      </c>
      <c r="AV5" s="5" t="n">
        <v>2</v>
      </c>
      <c r="AW5" s="5" t="n">
        <v>1</v>
      </c>
      <c r="AX5" s="5" t="n">
        <v>1</v>
      </c>
      <c r="AY5" s="5" t="n">
        <v>1</v>
      </c>
      <c r="AZ5" s="5" t="n">
        <v>2</v>
      </c>
      <c r="BA5" s="5" t="n">
        <v>1</v>
      </c>
      <c r="BB5" s="5" t="n">
        <v>1</v>
      </c>
    </row>
    <row r="6">
      <c r="A6" t="inlineStr">
        <is>
          <t>Starter (&lt;10 MA) — Bestandskunden (Starter (&lt;10 MA))</t>
        </is>
      </c>
      <c r="B6" s="5" t="n">
        <v>1</v>
      </c>
      <c r="C6" s="5" t="n">
        <v>1</v>
      </c>
      <c r="D6" s="5" t="n">
        <v>2</v>
      </c>
      <c r="E6" s="5" t="n">
        <v>2</v>
      </c>
      <c r="F6" s="5" t="n">
        <v>3</v>
      </c>
      <c r="G6" s="5" t="n">
        <v>4</v>
      </c>
      <c r="H6" s="5" t="n">
        <v>5</v>
      </c>
      <c r="I6" s="5" t="n">
        <v>6</v>
      </c>
      <c r="J6" s="5" t="n">
        <v>6</v>
      </c>
      <c r="K6" s="5" t="n">
        <v>7</v>
      </c>
      <c r="L6" s="5" t="n">
        <v>8</v>
      </c>
      <c r="M6" s="5" t="n">
        <v>10</v>
      </c>
      <c r="N6" s="5" t="n">
        <v>11</v>
      </c>
      <c r="O6" s="5" t="n">
        <v>13</v>
      </c>
      <c r="P6" s="5" t="n">
        <v>15</v>
      </c>
      <c r="Q6" s="5" t="n">
        <v>16</v>
      </c>
      <c r="R6" s="5" t="n">
        <v>18</v>
      </c>
      <c r="S6" s="5" t="n">
        <v>20</v>
      </c>
      <c r="T6" s="5" t="n">
        <v>23</v>
      </c>
      <c r="U6" s="5" t="n">
        <v>25</v>
      </c>
      <c r="V6" s="5" t="n">
        <v>27</v>
      </c>
      <c r="W6" s="5" t="n">
        <v>30</v>
      </c>
      <c r="X6" s="5" t="n">
        <v>32</v>
      </c>
      <c r="Y6" s="5" t="n">
        <v>34</v>
      </c>
      <c r="Z6" s="5" t="n">
        <v>36</v>
      </c>
      <c r="AA6" s="5" t="n">
        <v>39</v>
      </c>
      <c r="AB6" s="5" t="n">
        <v>41</v>
      </c>
      <c r="AC6" s="5" t="n">
        <v>43</v>
      </c>
      <c r="AD6" s="5" t="n">
        <v>45</v>
      </c>
      <c r="AE6" s="5" t="n">
        <v>49</v>
      </c>
      <c r="AF6" s="5" t="n">
        <v>52</v>
      </c>
      <c r="AG6" s="5" t="n">
        <v>55</v>
      </c>
      <c r="AH6" s="5" t="n">
        <v>58</v>
      </c>
      <c r="AI6" s="5" t="n">
        <v>61</v>
      </c>
      <c r="AJ6" s="5" t="n">
        <v>64</v>
      </c>
      <c r="AK6" s="5" t="n">
        <v>67</v>
      </c>
      <c r="AL6" s="5" t="n">
        <v>70</v>
      </c>
      <c r="AM6" s="5" t="n">
        <v>73</v>
      </c>
      <c r="AN6" s="5" t="n">
        <v>76</v>
      </c>
      <c r="AO6" s="5" t="n">
        <v>79</v>
      </c>
      <c r="AP6" s="5" t="n">
        <v>82</v>
      </c>
      <c r="AQ6" s="5" t="n">
        <v>86</v>
      </c>
      <c r="AR6" s="5" t="n">
        <v>90</v>
      </c>
      <c r="AS6" s="5" t="n">
        <v>94</v>
      </c>
      <c r="AT6" s="5" t="n">
        <v>98</v>
      </c>
      <c r="AU6" s="5" t="n">
        <v>102</v>
      </c>
      <c r="AV6" s="5" t="n">
        <v>105</v>
      </c>
      <c r="AW6" s="5" t="n">
        <v>109</v>
      </c>
      <c r="AX6" s="5" t="n">
        <v>113</v>
      </c>
      <c r="AY6" s="5" t="n">
        <v>117</v>
      </c>
      <c r="AZ6" s="5" t="n">
        <v>120</v>
      </c>
      <c r="BA6" s="5" t="n">
        <v>124</v>
      </c>
      <c r="BB6" s="5" t="n">
        <v>128</v>
      </c>
    </row>
    <row r="7">
      <c r="A7" t="inlineStr">
        <is>
          <t>Professional (10-250 MA) — Neukunden (Professional (10-250 MA))</t>
        </is>
      </c>
      <c r="B7" s="5" t="n">
        <v>1</v>
      </c>
      <c r="C7" s="5" t="n">
        <v>0</v>
      </c>
      <c r="D7" s="5" t="n">
        <v>1</v>
      </c>
      <c r="E7" s="5" t="n">
        <v>0</v>
      </c>
      <c r="F7" s="5" t="n">
        <v>1</v>
      </c>
      <c r="G7" s="5" t="n">
        <v>1</v>
      </c>
      <c r="H7" s="5" t="n">
        <v>1</v>
      </c>
      <c r="I7" s="5" t="n">
        <v>1</v>
      </c>
      <c r="J7" s="5" t="n">
        <v>1</v>
      </c>
      <c r="K7" s="5" t="n">
        <v>1</v>
      </c>
      <c r="L7" s="5" t="n">
        <v>1</v>
      </c>
      <c r="M7" s="5" t="n">
        <v>1</v>
      </c>
      <c r="N7" s="5" t="n">
        <v>1</v>
      </c>
      <c r="O7" s="5" t="n">
        <v>1</v>
      </c>
      <c r="P7" s="5" t="n">
        <v>1</v>
      </c>
      <c r="Q7" s="5" t="n">
        <v>1</v>
      </c>
      <c r="R7" s="5" t="n">
        <v>1</v>
      </c>
      <c r="S7" s="5" t="n">
        <v>3</v>
      </c>
      <c r="T7" s="5" t="n">
        <v>3</v>
      </c>
      <c r="U7" s="5" t="n">
        <v>3</v>
      </c>
      <c r="V7" s="5" t="n">
        <v>3</v>
      </c>
      <c r="W7" s="5" t="n">
        <v>3</v>
      </c>
      <c r="X7" s="5" t="n">
        <v>3</v>
      </c>
      <c r="Y7" s="5" t="n">
        <v>3</v>
      </c>
      <c r="Z7" s="5" t="n">
        <v>3</v>
      </c>
      <c r="AA7" s="5" t="n">
        <v>3</v>
      </c>
      <c r="AB7" s="5" t="n">
        <v>3</v>
      </c>
      <c r="AC7" s="5" t="n">
        <v>3</v>
      </c>
      <c r="AD7" s="5" t="n">
        <v>3</v>
      </c>
      <c r="AE7" s="5" t="n">
        <v>5</v>
      </c>
      <c r="AF7" s="5" t="n">
        <v>5</v>
      </c>
      <c r="AG7" s="5" t="n">
        <v>5</v>
      </c>
      <c r="AH7" s="5" t="n">
        <v>5</v>
      </c>
      <c r="AI7" s="5" t="n">
        <v>5</v>
      </c>
      <c r="AJ7" s="5" t="n">
        <v>5</v>
      </c>
      <c r="AK7" s="5" t="n">
        <v>5</v>
      </c>
      <c r="AL7" s="5" t="n">
        <v>5</v>
      </c>
      <c r="AM7" s="5" t="n">
        <v>5</v>
      </c>
      <c r="AN7" s="5" t="n">
        <v>5</v>
      </c>
      <c r="AO7" s="5" t="n">
        <v>5</v>
      </c>
      <c r="AP7" s="5" t="n">
        <v>5</v>
      </c>
      <c r="AQ7" s="5" t="n">
        <v>7</v>
      </c>
      <c r="AR7" s="5" t="n">
        <v>7</v>
      </c>
      <c r="AS7" s="5" t="n">
        <v>7</v>
      </c>
      <c r="AT7" s="5" t="n">
        <v>7</v>
      </c>
      <c r="AU7" s="5" t="n">
        <v>7</v>
      </c>
      <c r="AV7" s="5" t="n">
        <v>7</v>
      </c>
      <c r="AW7" s="5" t="n">
        <v>7</v>
      </c>
      <c r="AX7" s="5" t="n">
        <v>7</v>
      </c>
      <c r="AY7" s="5" t="n">
        <v>7</v>
      </c>
      <c r="AZ7" s="5" t="n">
        <v>7</v>
      </c>
      <c r="BA7" s="5" t="n">
        <v>7</v>
      </c>
      <c r="BB7" s="5" t="n">
        <v>7</v>
      </c>
    </row>
    <row r="8">
      <c r="A8" t="inlineStr">
        <is>
          <t>Professional (10-250 MA) — Churn (Professional (10-250 MA))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1</v>
      </c>
      <c r="K8" s="5" t="n">
        <v>0</v>
      </c>
      <c r="L8" s="5" t="n">
        <v>0</v>
      </c>
      <c r="M8" s="5" t="n">
        <v>0</v>
      </c>
      <c r="N8" s="5" t="n">
        <v>1</v>
      </c>
      <c r="O8" s="5" t="n">
        <v>0</v>
      </c>
      <c r="P8" s="5" t="n">
        <v>0</v>
      </c>
      <c r="Q8" s="5" t="n">
        <v>0</v>
      </c>
      <c r="R8" s="5" t="n">
        <v>1</v>
      </c>
      <c r="S8" s="5" t="n">
        <v>0</v>
      </c>
      <c r="T8" s="5" t="n">
        <v>0</v>
      </c>
      <c r="U8" s="5" t="n">
        <v>0</v>
      </c>
      <c r="V8" s="5" t="n">
        <v>1</v>
      </c>
      <c r="W8" s="5" t="n">
        <v>1</v>
      </c>
      <c r="X8" s="5" t="n">
        <v>1</v>
      </c>
      <c r="Y8" s="5" t="n">
        <v>0</v>
      </c>
      <c r="Z8" s="5" t="n">
        <v>1</v>
      </c>
      <c r="AA8" s="5" t="n">
        <v>1</v>
      </c>
      <c r="AB8" s="5" t="n">
        <v>1</v>
      </c>
      <c r="AC8" s="5" t="n">
        <v>0</v>
      </c>
      <c r="AD8" s="5" t="n">
        <v>1</v>
      </c>
      <c r="AE8" s="5" t="n">
        <v>1</v>
      </c>
      <c r="AF8" s="5" t="n">
        <v>1</v>
      </c>
      <c r="AG8" s="5" t="n">
        <v>0</v>
      </c>
      <c r="AH8" s="5" t="n">
        <v>2</v>
      </c>
      <c r="AI8" s="5" t="n">
        <v>1</v>
      </c>
      <c r="AJ8" s="5" t="n">
        <v>1</v>
      </c>
      <c r="AK8" s="5" t="n">
        <v>1</v>
      </c>
      <c r="AL8" s="5" t="n">
        <v>2</v>
      </c>
      <c r="AM8" s="5" t="n">
        <v>1</v>
      </c>
      <c r="AN8" s="5" t="n">
        <v>1</v>
      </c>
      <c r="AO8" s="5" t="n">
        <v>1</v>
      </c>
      <c r="AP8" s="5" t="n">
        <v>2</v>
      </c>
      <c r="AQ8" s="5" t="n">
        <v>1</v>
      </c>
      <c r="AR8" s="5" t="n">
        <v>1</v>
      </c>
      <c r="AS8" s="5" t="n">
        <v>1</v>
      </c>
      <c r="AT8" s="5" t="n">
        <v>2</v>
      </c>
      <c r="AU8" s="5" t="n">
        <v>2</v>
      </c>
      <c r="AV8" s="5" t="n">
        <v>2</v>
      </c>
      <c r="AW8" s="5" t="n">
        <v>1</v>
      </c>
      <c r="AX8" s="5" t="n">
        <v>2</v>
      </c>
      <c r="AY8" s="5" t="n">
        <v>2</v>
      </c>
      <c r="AZ8" s="5" t="n">
        <v>2</v>
      </c>
      <c r="BA8" s="5" t="n">
        <v>1</v>
      </c>
      <c r="BB8" s="5" t="n">
        <v>2</v>
      </c>
    </row>
    <row r="9">
      <c r="A9" t="inlineStr">
        <is>
          <t>Professional (10-250 MA) — Bestandskunden (Professional (10-250 MA))</t>
        </is>
      </c>
      <c r="B9" s="5" t="n">
        <v>1</v>
      </c>
      <c r="C9" s="5" t="n">
        <v>1</v>
      </c>
      <c r="D9" s="5" t="n">
        <v>2</v>
      </c>
      <c r="E9" s="5" t="n">
        <v>2</v>
      </c>
      <c r="F9" s="5" t="n">
        <v>3</v>
      </c>
      <c r="G9" s="5" t="n">
        <v>4</v>
      </c>
      <c r="H9" s="5" t="n">
        <v>5</v>
      </c>
      <c r="I9" s="5" t="n">
        <v>6</v>
      </c>
      <c r="J9" s="5" t="n">
        <v>6</v>
      </c>
      <c r="K9" s="5" t="n">
        <v>7</v>
      </c>
      <c r="L9" s="5" t="n">
        <v>8</v>
      </c>
      <c r="M9" s="5" t="n">
        <v>9</v>
      </c>
      <c r="N9" s="5" t="n">
        <v>9</v>
      </c>
      <c r="O9" s="5" t="n">
        <v>10</v>
      </c>
      <c r="P9" s="5" t="n">
        <v>11</v>
      </c>
      <c r="Q9" s="5" t="n">
        <v>12</v>
      </c>
      <c r="R9" s="5" t="n">
        <v>12</v>
      </c>
      <c r="S9" s="5" t="n">
        <v>15</v>
      </c>
      <c r="T9" s="5" t="n">
        <v>18</v>
      </c>
      <c r="U9" s="5" t="n">
        <v>21</v>
      </c>
      <c r="V9" s="5" t="n">
        <v>23</v>
      </c>
      <c r="W9" s="5" t="n">
        <v>25</v>
      </c>
      <c r="X9" s="5" t="n">
        <v>27</v>
      </c>
      <c r="Y9" s="5" t="n">
        <v>30</v>
      </c>
      <c r="Z9" s="5" t="n">
        <v>32</v>
      </c>
      <c r="AA9" s="5" t="n">
        <v>34</v>
      </c>
      <c r="AB9" s="5" t="n">
        <v>36</v>
      </c>
      <c r="AC9" s="5" t="n">
        <v>39</v>
      </c>
      <c r="AD9" s="5" t="n">
        <v>41</v>
      </c>
      <c r="AE9" s="5" t="n">
        <v>45</v>
      </c>
      <c r="AF9" s="5" t="n">
        <v>49</v>
      </c>
      <c r="AG9" s="5" t="n">
        <v>54</v>
      </c>
      <c r="AH9" s="5" t="n">
        <v>57</v>
      </c>
      <c r="AI9" s="5" t="n">
        <v>61</v>
      </c>
      <c r="AJ9" s="5" t="n">
        <v>65</v>
      </c>
      <c r="AK9" s="5" t="n">
        <v>69</v>
      </c>
      <c r="AL9" s="5" t="n">
        <v>72</v>
      </c>
      <c r="AM9" s="5" t="n">
        <v>76</v>
      </c>
      <c r="AN9" s="5" t="n">
        <v>80</v>
      </c>
      <c r="AO9" s="5" t="n">
        <v>84</v>
      </c>
      <c r="AP9" s="5" t="n">
        <v>87</v>
      </c>
      <c r="AQ9" s="5" t="n">
        <v>93</v>
      </c>
      <c r="AR9" s="5" t="n">
        <v>99</v>
      </c>
      <c r="AS9" s="5" t="n">
        <v>105</v>
      </c>
      <c r="AT9" s="5" t="n">
        <v>110</v>
      </c>
      <c r="AU9" s="5" t="n">
        <v>115</v>
      </c>
      <c r="AV9" s="5" t="n">
        <v>120</v>
      </c>
      <c r="AW9" s="5" t="n">
        <v>126</v>
      </c>
      <c r="AX9" s="5" t="n">
        <v>131</v>
      </c>
      <c r="AY9" s="5" t="n">
        <v>136</v>
      </c>
      <c r="AZ9" s="5" t="n">
        <v>141</v>
      </c>
      <c r="BA9" s="5" t="n">
        <v>147</v>
      </c>
      <c r="BB9" s="5" t="n">
        <v>152</v>
      </c>
    </row>
    <row r="10">
      <c r="A10" t="inlineStr">
        <is>
          <t>Enterprise (250+ MA) — Neukunden (Enterprise (250+ MA))</t>
        </is>
      </c>
      <c r="B10" s="5" t="n">
        <v>0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1</v>
      </c>
      <c r="N10" s="5" t="n">
        <v>1</v>
      </c>
      <c r="O10" s="5" t="n">
        <v>1</v>
      </c>
      <c r="P10" s="5" t="n">
        <v>1</v>
      </c>
      <c r="Q10" s="5" t="n">
        <v>1</v>
      </c>
      <c r="R10" s="5" t="n">
        <v>1</v>
      </c>
      <c r="S10" s="5" t="n">
        <v>2</v>
      </c>
      <c r="T10" s="5" t="n">
        <v>2</v>
      </c>
      <c r="U10" s="5" t="n">
        <v>2</v>
      </c>
      <c r="V10" s="5" t="n">
        <v>2</v>
      </c>
      <c r="W10" s="5" t="n">
        <v>2</v>
      </c>
      <c r="X10" s="5" t="n">
        <v>2</v>
      </c>
      <c r="Y10" s="5" t="n">
        <v>2</v>
      </c>
      <c r="Z10" s="5" t="n">
        <v>2</v>
      </c>
      <c r="AA10" s="5" t="n">
        <v>2</v>
      </c>
      <c r="AB10" s="5" t="n">
        <v>2</v>
      </c>
      <c r="AC10" s="5" t="n">
        <v>2</v>
      </c>
      <c r="AD10" s="5" t="n">
        <v>2</v>
      </c>
      <c r="AE10" s="5" t="n">
        <v>5</v>
      </c>
      <c r="AF10" s="5" t="n">
        <v>5</v>
      </c>
      <c r="AG10" s="5" t="n">
        <v>5</v>
      </c>
      <c r="AH10" s="5" t="n">
        <v>5</v>
      </c>
      <c r="AI10" s="5" t="n">
        <v>5</v>
      </c>
      <c r="AJ10" s="5" t="n">
        <v>5</v>
      </c>
      <c r="AK10" s="5" t="n">
        <v>5</v>
      </c>
      <c r="AL10" s="5" t="n">
        <v>5</v>
      </c>
      <c r="AM10" s="5" t="n">
        <v>5</v>
      </c>
      <c r="AN10" s="5" t="n">
        <v>5</v>
      </c>
      <c r="AO10" s="5" t="n">
        <v>5</v>
      </c>
      <c r="AP10" s="5" t="n">
        <v>5</v>
      </c>
      <c r="AQ10" s="5" t="n">
        <v>8</v>
      </c>
      <c r="AR10" s="5" t="n">
        <v>8</v>
      </c>
      <c r="AS10" s="5" t="n">
        <v>8</v>
      </c>
      <c r="AT10" s="5" t="n">
        <v>8</v>
      </c>
      <c r="AU10" s="5" t="n">
        <v>8</v>
      </c>
      <c r="AV10" s="5" t="n">
        <v>8</v>
      </c>
      <c r="AW10" s="5" t="n">
        <v>8</v>
      </c>
      <c r="AX10" s="5" t="n">
        <v>8</v>
      </c>
      <c r="AY10" s="5" t="n">
        <v>8</v>
      </c>
      <c r="AZ10" s="5" t="n">
        <v>8</v>
      </c>
      <c r="BA10" s="5" t="n">
        <v>8</v>
      </c>
      <c r="BB10" s="5" t="n">
        <v>8</v>
      </c>
    </row>
    <row r="11">
      <c r="A11" t="inlineStr">
        <is>
          <t>Enterprise (250+ MA) — Churn (Enterprise (250+ MA))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1</v>
      </c>
      <c r="T11" s="5" t="n">
        <v>0</v>
      </c>
      <c r="U11" s="5" t="n">
        <v>0</v>
      </c>
      <c r="V11" s="5" t="n">
        <v>1</v>
      </c>
      <c r="W11" s="5" t="n">
        <v>0</v>
      </c>
      <c r="X11" s="5" t="n">
        <v>1</v>
      </c>
      <c r="Y11" s="5" t="n">
        <v>0</v>
      </c>
      <c r="Z11" s="5" t="n">
        <v>1</v>
      </c>
      <c r="AA11" s="5" t="n">
        <v>0</v>
      </c>
      <c r="AB11" s="5" t="n">
        <v>1</v>
      </c>
      <c r="AC11" s="5" t="n">
        <v>0</v>
      </c>
      <c r="AD11" s="5" t="n">
        <v>1</v>
      </c>
      <c r="AE11" s="5" t="n">
        <v>0</v>
      </c>
      <c r="AF11" s="5" t="n">
        <v>1</v>
      </c>
      <c r="AG11" s="5" t="n">
        <v>0</v>
      </c>
      <c r="AH11" s="5" t="n">
        <v>1</v>
      </c>
      <c r="AI11" s="5" t="n">
        <v>2</v>
      </c>
      <c r="AJ11" s="5" t="n">
        <v>1</v>
      </c>
      <c r="AK11" s="5" t="n">
        <v>1</v>
      </c>
      <c r="AL11" s="5" t="n">
        <v>1</v>
      </c>
      <c r="AM11" s="5" t="n">
        <v>2</v>
      </c>
      <c r="AN11" s="5" t="n">
        <v>1</v>
      </c>
      <c r="AO11" s="5" t="n">
        <v>1</v>
      </c>
      <c r="AP11" s="5" t="n">
        <v>1</v>
      </c>
      <c r="AQ11" s="5" t="n">
        <v>2</v>
      </c>
      <c r="AR11" s="5" t="n">
        <v>1</v>
      </c>
      <c r="AS11" s="5" t="n">
        <v>1</v>
      </c>
      <c r="AT11" s="5" t="n">
        <v>2</v>
      </c>
      <c r="AU11" s="5" t="n">
        <v>2</v>
      </c>
      <c r="AV11" s="5" t="n">
        <v>2</v>
      </c>
      <c r="AW11" s="5" t="n">
        <v>2</v>
      </c>
      <c r="AX11" s="5" t="n">
        <v>2</v>
      </c>
      <c r="AY11" s="5" t="n">
        <v>2</v>
      </c>
      <c r="AZ11" s="5" t="n">
        <v>2</v>
      </c>
      <c r="BA11" s="5" t="n">
        <v>2</v>
      </c>
      <c r="BB11" s="5" t="n">
        <v>2</v>
      </c>
    </row>
    <row r="12">
      <c r="A12" t="inlineStr">
        <is>
          <t>Enterprise (250+ MA) — Bestandskunden (Enterprise (250+ MA))</t>
        </is>
      </c>
      <c r="B12" s="5" t="n">
        <v>0</v>
      </c>
      <c r="C12" s="5" t="n">
        <v>0</v>
      </c>
      <c r="D12" s="5" t="n">
        <v>0</v>
      </c>
      <c r="E12" s="5" t="n">
        <v>0</v>
      </c>
      <c r="F12" s="5" t="n">
        <v>0</v>
      </c>
      <c r="G12" s="5" t="n">
        <v>0</v>
      </c>
      <c r="H12" s="5" t="n">
        <v>0</v>
      </c>
      <c r="I12" s="5" t="n">
        <v>0</v>
      </c>
      <c r="J12" s="5" t="n">
        <v>0</v>
      </c>
      <c r="K12" s="5" t="n">
        <v>0</v>
      </c>
      <c r="L12" s="5" t="n">
        <v>0</v>
      </c>
      <c r="M12" s="5" t="n">
        <v>1</v>
      </c>
      <c r="N12" s="5" t="n">
        <v>2</v>
      </c>
      <c r="O12" s="5" t="n">
        <v>3</v>
      </c>
      <c r="P12" s="5" t="n">
        <v>4</v>
      </c>
      <c r="Q12" s="5" t="n">
        <v>5</v>
      </c>
      <c r="R12" s="5" t="n">
        <v>6</v>
      </c>
      <c r="S12" s="5" t="n">
        <v>7</v>
      </c>
      <c r="T12" s="5" t="n">
        <v>9</v>
      </c>
      <c r="U12" s="5" t="n">
        <v>11</v>
      </c>
      <c r="V12" s="5" t="n">
        <v>12</v>
      </c>
      <c r="W12" s="5" t="n">
        <v>14</v>
      </c>
      <c r="X12" s="5" t="n">
        <v>15</v>
      </c>
      <c r="Y12" s="5" t="n">
        <v>17</v>
      </c>
      <c r="Z12" s="5" t="n">
        <v>18</v>
      </c>
      <c r="AA12" s="5" t="n">
        <v>20</v>
      </c>
      <c r="AB12" s="5" t="n">
        <v>21</v>
      </c>
      <c r="AC12" s="5" t="n">
        <v>23</v>
      </c>
      <c r="AD12" s="5" t="n">
        <v>24</v>
      </c>
      <c r="AE12" s="5" t="n">
        <v>29</v>
      </c>
      <c r="AF12" s="5" t="n">
        <v>33</v>
      </c>
      <c r="AG12" s="5" t="n">
        <v>38</v>
      </c>
      <c r="AH12" s="5" t="n">
        <v>42</v>
      </c>
      <c r="AI12" s="5" t="n">
        <v>45</v>
      </c>
      <c r="AJ12" s="5" t="n">
        <v>49</v>
      </c>
      <c r="AK12" s="5" t="n">
        <v>53</v>
      </c>
      <c r="AL12" s="5" t="n">
        <v>57</v>
      </c>
      <c r="AM12" s="5" t="n">
        <v>60</v>
      </c>
      <c r="AN12" s="5" t="n">
        <v>64</v>
      </c>
      <c r="AO12" s="5" t="n">
        <v>68</v>
      </c>
      <c r="AP12" s="5" t="n">
        <v>72</v>
      </c>
      <c r="AQ12" s="5" t="n">
        <v>78</v>
      </c>
      <c r="AR12" s="5" t="n">
        <v>85</v>
      </c>
      <c r="AS12" s="5" t="n">
        <v>92</v>
      </c>
      <c r="AT12" s="5" t="n">
        <v>98</v>
      </c>
      <c r="AU12" s="5" t="n">
        <v>104</v>
      </c>
      <c r="AV12" s="5" t="n">
        <v>110</v>
      </c>
      <c r="AW12" s="5" t="n">
        <v>116</v>
      </c>
      <c r="AX12" s="5" t="n">
        <v>122</v>
      </c>
      <c r="AY12" s="5" t="n">
        <v>128</v>
      </c>
      <c r="AZ12" s="5" t="n">
        <v>134</v>
      </c>
      <c r="BA12" s="5" t="n">
        <v>140</v>
      </c>
      <c r="BB12" s="5" t="n">
        <v>146</v>
      </c>
    </row>
    <row r="13"/>
    <row r="14">
      <c r="A14" s="1" t="inlineStr">
        <is>
          <t>Neukunden gesamt</t>
        </is>
      </c>
      <c r="B14" s="5">
        <f>B4+B7+B10</f>
        <v/>
      </c>
      <c r="C14" s="5">
        <f>C4+C7+C10</f>
        <v/>
      </c>
      <c r="D14" s="5">
        <f>D4+D7+D10</f>
        <v/>
      </c>
      <c r="E14" s="5">
        <f>E4+E7+E10</f>
        <v/>
      </c>
      <c r="F14" s="5">
        <f>F4+F7+F10</f>
        <v/>
      </c>
      <c r="G14" s="5">
        <f>G4+G7+G10</f>
        <v/>
      </c>
      <c r="H14" s="5">
        <f>H4+H7+H10</f>
        <v/>
      </c>
      <c r="I14" s="5">
        <f>I4+I7+I10</f>
        <v/>
      </c>
      <c r="J14" s="5">
        <f>J4+J7+J10</f>
        <v/>
      </c>
      <c r="K14" s="5">
        <f>K4+K7+K10</f>
        <v/>
      </c>
      <c r="L14" s="5">
        <f>L4+L7+L10</f>
        <v/>
      </c>
      <c r="M14" s="5">
        <f>M4+M7+M10</f>
        <v/>
      </c>
      <c r="N14" s="5">
        <f>N4+N7+N10</f>
        <v/>
      </c>
      <c r="O14" s="5">
        <f>O4+O7+O10</f>
        <v/>
      </c>
      <c r="P14" s="5">
        <f>P4+P7+P10</f>
        <v/>
      </c>
      <c r="Q14" s="5">
        <f>Q4+Q7+Q10</f>
        <v/>
      </c>
      <c r="R14" s="5">
        <f>R4+R7+R10</f>
        <v/>
      </c>
      <c r="S14" s="5">
        <f>S4+S7+S10</f>
        <v/>
      </c>
      <c r="T14" s="5">
        <f>T4+T7+T10</f>
        <v/>
      </c>
      <c r="U14" s="5">
        <f>U4+U7+U10</f>
        <v/>
      </c>
      <c r="V14" s="5">
        <f>V4+V7+V10</f>
        <v/>
      </c>
      <c r="W14" s="5">
        <f>W4+W7+W10</f>
        <v/>
      </c>
      <c r="X14" s="5">
        <f>X4+X7+X10</f>
        <v/>
      </c>
      <c r="Y14" s="5">
        <f>Y4+Y7+Y10</f>
        <v/>
      </c>
      <c r="Z14" s="5">
        <f>Z4+Z7+Z10</f>
        <v/>
      </c>
      <c r="AA14" s="5">
        <f>AA4+AA7+AA10</f>
        <v/>
      </c>
      <c r="AB14" s="5">
        <f>AB4+AB7+AB10</f>
        <v/>
      </c>
      <c r="AC14" s="5">
        <f>AC4+AC7+AC10</f>
        <v/>
      </c>
      <c r="AD14" s="5">
        <f>AD4+AD7+AD10</f>
        <v/>
      </c>
      <c r="AE14" s="5">
        <f>AE4+AE7+AE10</f>
        <v/>
      </c>
      <c r="AF14" s="5">
        <f>AF4+AF7+AF10</f>
        <v/>
      </c>
      <c r="AG14" s="5">
        <f>AG4+AG7+AG10</f>
        <v/>
      </c>
      <c r="AH14" s="5">
        <f>AH4+AH7+AH10</f>
        <v/>
      </c>
      <c r="AI14" s="5">
        <f>AI4+AI7+AI10</f>
        <v/>
      </c>
      <c r="AJ14" s="5">
        <f>AJ4+AJ7+AJ10</f>
        <v/>
      </c>
      <c r="AK14" s="5">
        <f>AK4+AK7+AK10</f>
        <v/>
      </c>
      <c r="AL14" s="5">
        <f>AL4+AL7+AL10</f>
        <v/>
      </c>
      <c r="AM14" s="5">
        <f>AM4+AM7+AM10</f>
        <v/>
      </c>
      <c r="AN14" s="5">
        <f>AN4+AN7+AN10</f>
        <v/>
      </c>
      <c r="AO14" s="5">
        <f>AO4+AO7+AO10</f>
        <v/>
      </c>
      <c r="AP14" s="5">
        <f>AP4+AP7+AP10</f>
        <v/>
      </c>
      <c r="AQ14" s="5">
        <f>AQ4+AQ7+AQ10</f>
        <v/>
      </c>
      <c r="AR14" s="5">
        <f>AR4+AR7+AR10</f>
        <v/>
      </c>
      <c r="AS14" s="5">
        <f>AS4+AS7+AS10</f>
        <v/>
      </c>
      <c r="AT14" s="5">
        <f>AT4+AT7+AT10</f>
        <v/>
      </c>
      <c r="AU14" s="5">
        <f>AU4+AU7+AU10</f>
        <v/>
      </c>
      <c r="AV14" s="5">
        <f>AV4+AV7+AV10</f>
        <v/>
      </c>
      <c r="AW14" s="5">
        <f>AW4+AW7+AW10</f>
        <v/>
      </c>
      <c r="AX14" s="5">
        <f>AX4+AX7+AX10</f>
        <v/>
      </c>
      <c r="AY14" s="5">
        <f>AY4+AY7+AY10</f>
        <v/>
      </c>
      <c r="AZ14" s="5">
        <f>AZ4+AZ7+AZ10</f>
        <v/>
      </c>
      <c r="BA14" s="5">
        <f>BA4+BA7+BA10</f>
        <v/>
      </c>
      <c r="BB14" s="5">
        <f>BB4+BB7+BB10</f>
        <v/>
      </c>
    </row>
    <row r="15">
      <c r="A15" s="1" t="inlineStr">
        <is>
          <t>Churn gesamt</t>
        </is>
      </c>
      <c r="B15" s="5">
        <f>B5+B8+B11</f>
        <v/>
      </c>
      <c r="C15" s="5">
        <f>C5+C8+C11</f>
        <v/>
      </c>
      <c r="D15" s="5">
        <f>D5+D8+D11</f>
        <v/>
      </c>
      <c r="E15" s="5">
        <f>E5+E8+E11</f>
        <v/>
      </c>
      <c r="F15" s="5">
        <f>F5+F8+F11</f>
        <v/>
      </c>
      <c r="G15" s="5">
        <f>G5+G8+G11</f>
        <v/>
      </c>
      <c r="H15" s="5">
        <f>H5+H8+H11</f>
        <v/>
      </c>
      <c r="I15" s="5">
        <f>I5+I8+I11</f>
        <v/>
      </c>
      <c r="J15" s="5">
        <f>J5+J8+J11</f>
        <v/>
      </c>
      <c r="K15" s="5">
        <f>K5+K8+K11</f>
        <v/>
      </c>
      <c r="L15" s="5">
        <f>L5+L8+L11</f>
        <v/>
      </c>
      <c r="M15" s="5">
        <f>M5+M8+M11</f>
        <v/>
      </c>
      <c r="N15" s="5">
        <f>N5+N8+N11</f>
        <v/>
      </c>
      <c r="O15" s="5">
        <f>O5+O8+O11</f>
        <v/>
      </c>
      <c r="P15" s="5">
        <f>P5+P8+P11</f>
        <v/>
      </c>
      <c r="Q15" s="5">
        <f>Q5+Q8+Q11</f>
        <v/>
      </c>
      <c r="R15" s="5">
        <f>R5+R8+R11</f>
        <v/>
      </c>
      <c r="S15" s="5">
        <f>S5+S8+S11</f>
        <v/>
      </c>
      <c r="T15" s="5">
        <f>T5+T8+T11</f>
        <v/>
      </c>
      <c r="U15" s="5">
        <f>U5+U8+U11</f>
        <v/>
      </c>
      <c r="V15" s="5">
        <f>V5+V8+V11</f>
        <v/>
      </c>
      <c r="W15" s="5">
        <f>W5+W8+W11</f>
        <v/>
      </c>
      <c r="X15" s="5">
        <f>X5+X8+X11</f>
        <v/>
      </c>
      <c r="Y15" s="5">
        <f>Y5+Y8+Y11</f>
        <v/>
      </c>
      <c r="Z15" s="5">
        <f>Z5+Z8+Z11</f>
        <v/>
      </c>
      <c r="AA15" s="5">
        <f>AA5+AA8+AA11</f>
        <v/>
      </c>
      <c r="AB15" s="5">
        <f>AB5+AB8+AB11</f>
        <v/>
      </c>
      <c r="AC15" s="5">
        <f>AC5+AC8+AC11</f>
        <v/>
      </c>
      <c r="AD15" s="5">
        <f>AD5+AD8+AD11</f>
        <v/>
      </c>
      <c r="AE15" s="5">
        <f>AE5+AE8+AE11</f>
        <v/>
      </c>
      <c r="AF15" s="5">
        <f>AF5+AF8+AF11</f>
        <v/>
      </c>
      <c r="AG15" s="5">
        <f>AG5+AG8+AG11</f>
        <v/>
      </c>
      <c r="AH15" s="5">
        <f>AH5+AH8+AH11</f>
        <v/>
      </c>
      <c r="AI15" s="5">
        <f>AI5+AI8+AI11</f>
        <v/>
      </c>
      <c r="AJ15" s="5">
        <f>AJ5+AJ8+AJ11</f>
        <v/>
      </c>
      <c r="AK15" s="5">
        <f>AK5+AK8+AK11</f>
        <v/>
      </c>
      <c r="AL15" s="5">
        <f>AL5+AL8+AL11</f>
        <v/>
      </c>
      <c r="AM15" s="5">
        <f>AM5+AM8+AM11</f>
        <v/>
      </c>
      <c r="AN15" s="5">
        <f>AN5+AN8+AN11</f>
        <v/>
      </c>
      <c r="AO15" s="5">
        <f>AO5+AO8+AO11</f>
        <v/>
      </c>
      <c r="AP15" s="5">
        <f>AP5+AP8+AP11</f>
        <v/>
      </c>
      <c r="AQ15" s="5">
        <f>AQ5+AQ8+AQ11</f>
        <v/>
      </c>
      <c r="AR15" s="5">
        <f>AR5+AR8+AR11</f>
        <v/>
      </c>
      <c r="AS15" s="5">
        <f>AS5+AS8+AS11</f>
        <v/>
      </c>
      <c r="AT15" s="5">
        <f>AT5+AT8+AT11</f>
        <v/>
      </c>
      <c r="AU15" s="5">
        <f>AU5+AU8+AU11</f>
        <v/>
      </c>
      <c r="AV15" s="5">
        <f>AV5+AV8+AV11</f>
        <v/>
      </c>
      <c r="AW15" s="5">
        <f>AW5+AW8+AW11</f>
        <v/>
      </c>
      <c r="AX15" s="5">
        <f>AX5+AX8+AX11</f>
        <v/>
      </c>
      <c r="AY15" s="5">
        <f>AY5+AY8+AY11</f>
        <v/>
      </c>
      <c r="AZ15" s="5">
        <f>AZ5+AZ8+AZ11</f>
        <v/>
      </c>
      <c r="BA15" s="5">
        <f>BA5+BA8+BA11</f>
        <v/>
      </c>
      <c r="BB15" s="5">
        <f>BB5+BB8+BB11</f>
        <v/>
      </c>
    </row>
    <row r="16">
      <c r="A16" s="1" t="inlineStr">
        <is>
          <t>Bestandskunden gesamt</t>
        </is>
      </c>
      <c r="B16" s="5">
        <f>B6+B9+B12</f>
        <v/>
      </c>
      <c r="C16" s="5">
        <f>C6+C9+C12</f>
        <v/>
      </c>
      <c r="D16" s="5">
        <f>D6+D9+D12</f>
        <v/>
      </c>
      <c r="E16" s="5">
        <f>E6+E9+E12</f>
        <v/>
      </c>
      <c r="F16" s="5">
        <f>F6+F9+F12</f>
        <v/>
      </c>
      <c r="G16" s="5">
        <f>G6+G9+G12</f>
        <v/>
      </c>
      <c r="H16" s="5">
        <f>H6+H9+H12</f>
        <v/>
      </c>
      <c r="I16" s="5">
        <f>I6+I9+I12</f>
        <v/>
      </c>
      <c r="J16" s="5">
        <f>J6+J9+J12</f>
        <v/>
      </c>
      <c r="K16" s="5">
        <f>K6+K9+K12</f>
        <v/>
      </c>
      <c r="L16" s="5">
        <f>L6+L9+L12</f>
        <v/>
      </c>
      <c r="M16" s="5">
        <f>M6+M9+M12</f>
        <v/>
      </c>
      <c r="N16" s="5">
        <f>N6+N9+N12</f>
        <v/>
      </c>
      <c r="O16" s="5">
        <f>O6+O9+O12</f>
        <v/>
      </c>
      <c r="P16" s="5">
        <f>P6+P9+P12</f>
        <v/>
      </c>
      <c r="Q16" s="5">
        <f>Q6+Q9+Q12</f>
        <v/>
      </c>
      <c r="R16" s="5">
        <f>R6+R9+R12</f>
        <v/>
      </c>
      <c r="S16" s="5">
        <f>S6+S9+S12</f>
        <v/>
      </c>
      <c r="T16" s="5">
        <f>T6+T9+T12</f>
        <v/>
      </c>
      <c r="U16" s="5">
        <f>U6+U9+U12</f>
        <v/>
      </c>
      <c r="V16" s="5">
        <f>V6+V9+V12</f>
        <v/>
      </c>
      <c r="W16" s="5">
        <f>W6+W9+W12</f>
        <v/>
      </c>
      <c r="X16" s="5">
        <f>X6+X9+X12</f>
        <v/>
      </c>
      <c r="Y16" s="5">
        <f>Y6+Y9+Y12</f>
        <v/>
      </c>
      <c r="Z16" s="5">
        <f>Z6+Z9+Z12</f>
        <v/>
      </c>
      <c r="AA16" s="5">
        <f>AA6+AA9+AA12</f>
        <v/>
      </c>
      <c r="AB16" s="5">
        <f>AB6+AB9+AB12</f>
        <v/>
      </c>
      <c r="AC16" s="5">
        <f>AC6+AC9+AC12</f>
        <v/>
      </c>
      <c r="AD16" s="5">
        <f>AD6+AD9+AD12</f>
        <v/>
      </c>
      <c r="AE16" s="5">
        <f>AE6+AE9+AE12</f>
        <v/>
      </c>
      <c r="AF16" s="5">
        <f>AF6+AF9+AF12</f>
        <v/>
      </c>
      <c r="AG16" s="5">
        <f>AG6+AG9+AG12</f>
        <v/>
      </c>
      <c r="AH16" s="5">
        <f>AH6+AH9+AH12</f>
        <v/>
      </c>
      <c r="AI16" s="5">
        <f>AI6+AI9+AI12</f>
        <v/>
      </c>
      <c r="AJ16" s="5">
        <f>AJ6+AJ9+AJ12</f>
        <v/>
      </c>
      <c r="AK16" s="5">
        <f>AK6+AK9+AK12</f>
        <v/>
      </c>
      <c r="AL16" s="5">
        <f>AL6+AL9+AL12</f>
        <v/>
      </c>
      <c r="AM16" s="5">
        <f>AM6+AM9+AM12</f>
        <v/>
      </c>
      <c r="AN16" s="5">
        <f>AN6+AN9+AN12</f>
        <v/>
      </c>
      <c r="AO16" s="5">
        <f>AO6+AO9+AO12</f>
        <v/>
      </c>
      <c r="AP16" s="5">
        <f>AP6+AP9+AP12</f>
        <v/>
      </c>
      <c r="AQ16" s="5">
        <f>AQ6+AQ9+AQ12</f>
        <v/>
      </c>
      <c r="AR16" s="5">
        <f>AR6+AR9+AR12</f>
        <v/>
      </c>
      <c r="AS16" s="5">
        <f>AS6+AS9+AS12</f>
        <v/>
      </c>
      <c r="AT16" s="5">
        <f>AT6+AT9+AT12</f>
        <v/>
      </c>
      <c r="AU16" s="5">
        <f>AU6+AU9+AU12</f>
        <v/>
      </c>
      <c r="AV16" s="5">
        <f>AV6+AV9+AV12</f>
        <v/>
      </c>
      <c r="AW16" s="5">
        <f>AW6+AW9+AW12</f>
        <v/>
      </c>
      <c r="AX16" s="5">
        <f>AX6+AX9+AX12</f>
        <v/>
      </c>
      <c r="AY16" s="5">
        <f>AY6+AY9+AY12</f>
        <v/>
      </c>
      <c r="AZ16" s="5">
        <f>AZ6+AZ9+AZ12</f>
        <v/>
      </c>
      <c r="BA16" s="5">
        <f>BA6+BA9+BA12</f>
        <v/>
      </c>
      <c r="BB16" s="5">
        <f>BB6+BB9+BB12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4" t="n">
        <v>300</v>
      </c>
      <c r="C4" s="4" t="n">
        <v>300</v>
      </c>
      <c r="D4" s="4" t="n">
        <v>300</v>
      </c>
      <c r="E4" s="4" t="n">
        <v>300</v>
      </c>
      <c r="F4" s="4" t="n">
        <v>300</v>
      </c>
      <c r="G4" s="4" t="n">
        <v>300</v>
      </c>
      <c r="H4" s="4" t="n">
        <v>300</v>
      </c>
      <c r="I4" s="4" t="n">
        <v>300</v>
      </c>
      <c r="J4" s="4" t="n">
        <v>300</v>
      </c>
      <c r="K4" s="4" t="n">
        <v>300</v>
      </c>
      <c r="L4" s="4" t="n">
        <v>300</v>
      </c>
      <c r="M4" s="4" t="n">
        <v>300</v>
      </c>
      <c r="N4" s="4" t="n">
        <v>300</v>
      </c>
      <c r="O4" s="4" t="n">
        <v>300</v>
      </c>
      <c r="P4" s="4" t="n">
        <v>300</v>
      </c>
      <c r="Q4" s="4" t="n">
        <v>300</v>
      </c>
      <c r="R4" s="4" t="n">
        <v>300</v>
      </c>
      <c r="S4" s="4" t="n">
        <v>300</v>
      </c>
      <c r="T4" s="4" t="n">
        <v>300</v>
      </c>
      <c r="U4" s="4" t="n">
        <v>300</v>
      </c>
      <c r="V4" s="4" t="n">
        <v>300</v>
      </c>
      <c r="W4" s="4" t="n">
        <v>300</v>
      </c>
      <c r="X4" s="4" t="n">
        <v>300</v>
      </c>
      <c r="Y4" s="4" t="n">
        <v>300</v>
      </c>
      <c r="Z4" s="4" t="n">
        <v>300</v>
      </c>
      <c r="AA4" s="4" t="n">
        <v>300</v>
      </c>
      <c r="AB4" s="4" t="n">
        <v>300</v>
      </c>
      <c r="AC4" s="4" t="n">
        <v>300</v>
      </c>
      <c r="AD4" s="4" t="n">
        <v>300</v>
      </c>
      <c r="AE4" s="4" t="n">
        <v>300</v>
      </c>
      <c r="AF4" s="4" t="n">
        <v>300</v>
      </c>
      <c r="AG4" s="4" t="n">
        <v>300</v>
      </c>
      <c r="AH4" s="4" t="n">
        <v>300</v>
      </c>
      <c r="AI4" s="4" t="n">
        <v>300</v>
      </c>
      <c r="AJ4" s="4" t="n">
        <v>300</v>
      </c>
      <c r="AK4" s="4" t="n">
        <v>300</v>
      </c>
      <c r="AL4" s="4" t="n">
        <v>300</v>
      </c>
      <c r="AM4" s="4" t="n">
        <v>300</v>
      </c>
      <c r="AN4" s="4" t="n">
        <v>300</v>
      </c>
      <c r="AO4" s="4" t="n">
        <v>300</v>
      </c>
      <c r="AP4" s="4" t="n">
        <v>300</v>
      </c>
      <c r="AQ4" s="4" t="n">
        <v>300</v>
      </c>
      <c r="AR4" s="4" t="n">
        <v>300</v>
      </c>
      <c r="AS4" s="4" t="n">
        <v>300</v>
      </c>
      <c r="AT4" s="4" t="n">
        <v>300</v>
      </c>
      <c r="AU4" s="4" t="n">
        <v>300</v>
      </c>
      <c r="AV4" s="4" t="n">
        <v>300</v>
      </c>
      <c r="AW4" s="4" t="n">
        <v>300</v>
      </c>
      <c r="AX4" s="4" t="n">
        <v>300</v>
      </c>
      <c r="AY4" s="4" t="n">
        <v>300</v>
      </c>
      <c r="AZ4" s="4" t="n">
        <v>300</v>
      </c>
      <c r="BA4" s="4" t="n">
        <v>300</v>
      </c>
      <c r="BB4" s="4" t="n">
        <v>300</v>
      </c>
    </row>
    <row r="5">
      <c r="A5" t="inlineStr">
        <is>
          <t>Anzahl Kunden (Starter)</t>
        </is>
      </c>
      <c r="B5" s="5" t="n">
        <v>1</v>
      </c>
      <c r="C5" s="5" t="n">
        <v>1</v>
      </c>
      <c r="D5" s="5" t="n">
        <v>2</v>
      </c>
      <c r="E5" s="5" t="n">
        <v>2</v>
      </c>
      <c r="F5" s="5" t="n">
        <v>3</v>
      </c>
      <c r="G5" s="5" t="n">
        <v>4</v>
      </c>
      <c r="H5" s="5" t="n">
        <v>5</v>
      </c>
      <c r="I5" s="5" t="n">
        <v>6</v>
      </c>
      <c r="J5" s="5" t="n">
        <v>6</v>
      </c>
      <c r="K5" s="5" t="n">
        <v>7</v>
      </c>
      <c r="L5" s="5" t="n">
        <v>8</v>
      </c>
      <c r="M5" s="5" t="n">
        <v>10</v>
      </c>
      <c r="N5" s="5" t="n">
        <v>11</v>
      </c>
      <c r="O5" s="5" t="n">
        <v>13</v>
      </c>
      <c r="P5" s="5" t="n">
        <v>15</v>
      </c>
      <c r="Q5" s="5" t="n">
        <v>16</v>
      </c>
      <c r="R5" s="5" t="n">
        <v>18</v>
      </c>
      <c r="S5" s="5" t="n">
        <v>20</v>
      </c>
      <c r="T5" s="5" t="n">
        <v>23</v>
      </c>
      <c r="U5" s="5" t="n">
        <v>25</v>
      </c>
      <c r="V5" s="5" t="n">
        <v>27</v>
      </c>
      <c r="W5" s="5" t="n">
        <v>30</v>
      </c>
      <c r="X5" s="5" t="n">
        <v>32</v>
      </c>
      <c r="Y5" s="5" t="n">
        <v>34</v>
      </c>
      <c r="Z5" s="5" t="n">
        <v>36</v>
      </c>
      <c r="AA5" s="5" t="n">
        <v>39</v>
      </c>
      <c r="AB5" s="5" t="n">
        <v>41</v>
      </c>
      <c r="AC5" s="5" t="n">
        <v>43</v>
      </c>
      <c r="AD5" s="5" t="n">
        <v>45</v>
      </c>
      <c r="AE5" s="5" t="n">
        <v>49</v>
      </c>
      <c r="AF5" s="5" t="n">
        <v>52</v>
      </c>
      <c r="AG5" s="5" t="n">
        <v>55</v>
      </c>
      <c r="AH5" s="5" t="n">
        <v>58</v>
      </c>
      <c r="AI5" s="5" t="n">
        <v>61</v>
      </c>
      <c r="AJ5" s="5" t="n">
        <v>64</v>
      </c>
      <c r="AK5" s="5" t="n">
        <v>67</v>
      </c>
      <c r="AL5" s="5" t="n">
        <v>70</v>
      </c>
      <c r="AM5" s="5" t="n">
        <v>73</v>
      </c>
      <c r="AN5" s="5" t="n">
        <v>76</v>
      </c>
      <c r="AO5" s="5" t="n">
        <v>79</v>
      </c>
      <c r="AP5" s="5" t="n">
        <v>82</v>
      </c>
      <c r="AQ5" s="5" t="n">
        <v>86</v>
      </c>
      <c r="AR5" s="5" t="n">
        <v>90</v>
      </c>
      <c r="AS5" s="5" t="n">
        <v>94</v>
      </c>
      <c r="AT5" s="5" t="n">
        <v>98</v>
      </c>
      <c r="AU5" s="5" t="n">
        <v>102</v>
      </c>
      <c r="AV5" s="5" t="n">
        <v>105</v>
      </c>
      <c r="AW5" s="5" t="n">
        <v>109</v>
      </c>
      <c r="AX5" s="5" t="n">
        <v>113</v>
      </c>
      <c r="AY5" s="5" t="n">
        <v>117</v>
      </c>
      <c r="AZ5" s="5" t="n">
        <v>120</v>
      </c>
      <c r="BA5" s="5" t="n">
        <v>124</v>
      </c>
      <c r="BB5" s="5" t="n">
        <v>128</v>
      </c>
    </row>
    <row r="6">
      <c r="A6" s="1" t="inlineStr">
        <is>
          <t>Umsatz (Starter)</t>
        </is>
      </c>
      <c r="B6" s="4">
        <f>B4*B5</f>
        <v/>
      </c>
      <c r="C6" s="4">
        <f>C4*C5</f>
        <v/>
      </c>
      <c r="D6" s="4">
        <f>D4*D5</f>
        <v/>
      </c>
      <c r="E6" s="4">
        <f>E4*E5</f>
        <v/>
      </c>
      <c r="F6" s="4">
        <f>F4*F5</f>
        <v/>
      </c>
      <c r="G6" s="4">
        <f>G4*G5</f>
        <v/>
      </c>
      <c r="H6" s="4">
        <f>H4*H5</f>
        <v/>
      </c>
      <c r="I6" s="4">
        <f>I4*I5</f>
        <v/>
      </c>
      <c r="J6" s="4">
        <f>J4*J5</f>
        <v/>
      </c>
      <c r="K6" s="4">
        <f>K4*K5</f>
        <v/>
      </c>
      <c r="L6" s="4">
        <f>L4*L5</f>
        <v/>
      </c>
      <c r="M6" s="4">
        <f>M4*M5</f>
        <v/>
      </c>
      <c r="N6" s="4">
        <f>N4*N5</f>
        <v/>
      </c>
      <c r="O6" s="4">
        <f>O4*O5</f>
        <v/>
      </c>
      <c r="P6" s="4">
        <f>P4*P5</f>
        <v/>
      </c>
      <c r="Q6" s="4">
        <f>Q4*Q5</f>
        <v/>
      </c>
      <c r="R6" s="4">
        <f>R4*R5</f>
        <v/>
      </c>
      <c r="S6" s="4">
        <f>S4*S5</f>
        <v/>
      </c>
      <c r="T6" s="4">
        <f>T4*T5</f>
        <v/>
      </c>
      <c r="U6" s="4">
        <f>U4*U5</f>
        <v/>
      </c>
      <c r="V6" s="4">
        <f>V4*V5</f>
        <v/>
      </c>
      <c r="W6" s="4">
        <f>W4*W5</f>
        <v/>
      </c>
      <c r="X6" s="4">
        <f>X4*X5</f>
        <v/>
      </c>
      <c r="Y6" s="4">
        <f>Y4*Y5</f>
        <v/>
      </c>
      <c r="Z6" s="4">
        <f>Z4*Z5</f>
        <v/>
      </c>
      <c r="AA6" s="4">
        <f>AA4*AA5</f>
        <v/>
      </c>
      <c r="AB6" s="4">
        <f>AB4*AB5</f>
        <v/>
      </c>
      <c r="AC6" s="4">
        <f>AC4*AC5</f>
        <v/>
      </c>
      <c r="AD6" s="4">
        <f>AD4*AD5</f>
        <v/>
      </c>
      <c r="AE6" s="4">
        <f>AE4*AE5</f>
        <v/>
      </c>
      <c r="AF6" s="4">
        <f>AF4*AF5</f>
        <v/>
      </c>
      <c r="AG6" s="4">
        <f>AG4*AG5</f>
        <v/>
      </c>
      <c r="AH6" s="4">
        <f>AH4*AH5</f>
        <v/>
      </c>
      <c r="AI6" s="4">
        <f>AI4*AI5</f>
        <v/>
      </c>
      <c r="AJ6" s="4">
        <f>AJ4*AJ5</f>
        <v/>
      </c>
      <c r="AK6" s="4">
        <f>AK4*AK5</f>
        <v/>
      </c>
      <c r="AL6" s="4">
        <f>AL4*AL5</f>
        <v/>
      </c>
      <c r="AM6" s="4">
        <f>AM4*AM5</f>
        <v/>
      </c>
      <c r="AN6" s="4">
        <f>AN4*AN5</f>
        <v/>
      </c>
      <c r="AO6" s="4">
        <f>AO4*AO5</f>
        <v/>
      </c>
      <c r="AP6" s="4">
        <f>AP4*AP5</f>
        <v/>
      </c>
      <c r="AQ6" s="4">
        <f>AQ4*AQ5</f>
        <v/>
      </c>
      <c r="AR6" s="4">
        <f>AR4*AR5</f>
        <v/>
      </c>
      <c r="AS6" s="4">
        <f>AS4*AS5</f>
        <v/>
      </c>
      <c r="AT6" s="4">
        <f>AT4*AT5</f>
        <v/>
      </c>
      <c r="AU6" s="4">
        <f>AU4*AU5</f>
        <v/>
      </c>
      <c r="AV6" s="4">
        <f>AV4*AV5</f>
        <v/>
      </c>
      <c r="AW6" s="4">
        <f>AW4*AW5</f>
        <v/>
      </c>
      <c r="AX6" s="4">
        <f>AX4*AX5</f>
        <v/>
      </c>
      <c r="AY6" s="4">
        <f>AY4*AY5</f>
        <v/>
      </c>
      <c r="AZ6" s="4">
        <f>AZ4*AZ5</f>
        <v/>
      </c>
      <c r="BA6" s="4">
        <f>BA4*BA5</f>
        <v/>
      </c>
      <c r="BB6" s="4">
        <f>BB4*BB5</f>
        <v/>
      </c>
    </row>
    <row r="7">
      <c r="A7" t="inlineStr">
        <is>
          <t>Preis/Monat (Professional)</t>
        </is>
      </c>
      <c r="B7" s="4" t="n">
        <v>2083</v>
      </c>
      <c r="C7" s="4" t="n">
        <v>2083</v>
      </c>
      <c r="D7" s="4" t="n">
        <v>2083</v>
      </c>
      <c r="E7" s="4" t="n">
        <v>2083</v>
      </c>
      <c r="F7" s="4" t="n">
        <v>2083</v>
      </c>
      <c r="G7" s="4" t="n">
        <v>2083</v>
      </c>
      <c r="H7" s="4" t="n">
        <v>2083</v>
      </c>
      <c r="I7" s="4" t="n">
        <v>2083</v>
      </c>
      <c r="J7" s="4" t="n">
        <v>2083</v>
      </c>
      <c r="K7" s="4" t="n">
        <v>2083</v>
      </c>
      <c r="L7" s="4" t="n">
        <v>2083</v>
      </c>
      <c r="M7" s="4" t="n">
        <v>2083</v>
      </c>
      <c r="N7" s="4" t="n">
        <v>2083</v>
      </c>
      <c r="O7" s="4" t="n">
        <v>2083</v>
      </c>
      <c r="P7" s="4" t="n">
        <v>2083</v>
      </c>
      <c r="Q7" s="4" t="n">
        <v>2083</v>
      </c>
      <c r="R7" s="4" t="n">
        <v>2083</v>
      </c>
      <c r="S7" s="4" t="n">
        <v>2083</v>
      </c>
      <c r="T7" s="4" t="n">
        <v>2083</v>
      </c>
      <c r="U7" s="4" t="n">
        <v>2083</v>
      </c>
      <c r="V7" s="4" t="n">
        <v>2083</v>
      </c>
      <c r="W7" s="4" t="n">
        <v>2083</v>
      </c>
      <c r="X7" s="4" t="n">
        <v>2083</v>
      </c>
      <c r="Y7" s="4" t="n">
        <v>2083</v>
      </c>
      <c r="Z7" s="4" t="n">
        <v>2083</v>
      </c>
      <c r="AA7" s="4" t="n">
        <v>2083</v>
      </c>
      <c r="AB7" s="4" t="n">
        <v>2083</v>
      </c>
      <c r="AC7" s="4" t="n">
        <v>2083</v>
      </c>
      <c r="AD7" s="4" t="n">
        <v>2083</v>
      </c>
      <c r="AE7" s="4" t="n">
        <v>2083</v>
      </c>
      <c r="AF7" s="4" t="n">
        <v>2083</v>
      </c>
      <c r="AG7" s="4" t="n">
        <v>2083</v>
      </c>
      <c r="AH7" s="4" t="n">
        <v>2083</v>
      </c>
      <c r="AI7" s="4" t="n">
        <v>2083</v>
      </c>
      <c r="AJ7" s="4" t="n">
        <v>2083</v>
      </c>
      <c r="AK7" s="4" t="n">
        <v>2083</v>
      </c>
      <c r="AL7" s="4" t="n">
        <v>2083</v>
      </c>
      <c r="AM7" s="4" t="n">
        <v>2083</v>
      </c>
      <c r="AN7" s="4" t="n">
        <v>2083</v>
      </c>
      <c r="AO7" s="4" t="n">
        <v>2083</v>
      </c>
      <c r="AP7" s="4" t="n">
        <v>2083</v>
      </c>
      <c r="AQ7" s="4" t="n">
        <v>2083</v>
      </c>
      <c r="AR7" s="4" t="n">
        <v>2083</v>
      </c>
      <c r="AS7" s="4" t="n">
        <v>2083</v>
      </c>
      <c r="AT7" s="4" t="n">
        <v>2083</v>
      </c>
      <c r="AU7" s="4" t="n">
        <v>2083</v>
      </c>
      <c r="AV7" s="4" t="n">
        <v>2083</v>
      </c>
      <c r="AW7" s="4" t="n">
        <v>2083</v>
      </c>
      <c r="AX7" s="4" t="n">
        <v>2083</v>
      </c>
      <c r="AY7" s="4" t="n">
        <v>2083</v>
      </c>
      <c r="AZ7" s="4" t="n">
        <v>2083</v>
      </c>
      <c r="BA7" s="4" t="n">
        <v>2083</v>
      </c>
      <c r="BB7" s="4" t="n">
        <v>2083</v>
      </c>
    </row>
    <row r="8">
      <c r="A8" t="inlineStr">
        <is>
          <t>Anzahl Kunden (Professional)</t>
        </is>
      </c>
      <c r="B8" s="5" t="n">
        <v>1</v>
      </c>
      <c r="C8" s="5" t="n">
        <v>1</v>
      </c>
      <c r="D8" s="5" t="n">
        <v>2</v>
      </c>
      <c r="E8" s="5" t="n">
        <v>2</v>
      </c>
      <c r="F8" s="5" t="n">
        <v>3</v>
      </c>
      <c r="G8" s="5" t="n">
        <v>4</v>
      </c>
      <c r="H8" s="5" t="n">
        <v>5</v>
      </c>
      <c r="I8" s="5" t="n">
        <v>6</v>
      </c>
      <c r="J8" s="5" t="n">
        <v>6</v>
      </c>
      <c r="K8" s="5" t="n">
        <v>7</v>
      </c>
      <c r="L8" s="5" t="n">
        <v>8</v>
      </c>
      <c r="M8" s="5" t="n">
        <v>9</v>
      </c>
      <c r="N8" s="5" t="n">
        <v>9</v>
      </c>
      <c r="O8" s="5" t="n">
        <v>10</v>
      </c>
      <c r="P8" s="5" t="n">
        <v>11</v>
      </c>
      <c r="Q8" s="5" t="n">
        <v>12</v>
      </c>
      <c r="R8" s="5" t="n">
        <v>12</v>
      </c>
      <c r="S8" s="5" t="n">
        <v>15</v>
      </c>
      <c r="T8" s="5" t="n">
        <v>18</v>
      </c>
      <c r="U8" s="5" t="n">
        <v>21</v>
      </c>
      <c r="V8" s="5" t="n">
        <v>23</v>
      </c>
      <c r="W8" s="5" t="n">
        <v>25</v>
      </c>
      <c r="X8" s="5" t="n">
        <v>27</v>
      </c>
      <c r="Y8" s="5" t="n">
        <v>30</v>
      </c>
      <c r="Z8" s="5" t="n">
        <v>32</v>
      </c>
      <c r="AA8" s="5" t="n">
        <v>34</v>
      </c>
      <c r="AB8" s="5" t="n">
        <v>36</v>
      </c>
      <c r="AC8" s="5" t="n">
        <v>39</v>
      </c>
      <c r="AD8" s="5" t="n">
        <v>41</v>
      </c>
      <c r="AE8" s="5" t="n">
        <v>45</v>
      </c>
      <c r="AF8" s="5" t="n">
        <v>49</v>
      </c>
      <c r="AG8" s="5" t="n">
        <v>54</v>
      </c>
      <c r="AH8" s="5" t="n">
        <v>57</v>
      </c>
      <c r="AI8" s="5" t="n">
        <v>61</v>
      </c>
      <c r="AJ8" s="5" t="n">
        <v>65</v>
      </c>
      <c r="AK8" s="5" t="n">
        <v>69</v>
      </c>
      <c r="AL8" s="5" t="n">
        <v>72</v>
      </c>
      <c r="AM8" s="5" t="n">
        <v>76</v>
      </c>
      <c r="AN8" s="5" t="n">
        <v>80</v>
      </c>
      <c r="AO8" s="5" t="n">
        <v>84</v>
      </c>
      <c r="AP8" s="5" t="n">
        <v>87</v>
      </c>
      <c r="AQ8" s="5" t="n">
        <v>93</v>
      </c>
      <c r="AR8" s="5" t="n">
        <v>99</v>
      </c>
      <c r="AS8" s="5" t="n">
        <v>105</v>
      </c>
      <c r="AT8" s="5" t="n">
        <v>110</v>
      </c>
      <c r="AU8" s="5" t="n">
        <v>115</v>
      </c>
      <c r="AV8" s="5" t="n">
        <v>120</v>
      </c>
      <c r="AW8" s="5" t="n">
        <v>126</v>
      </c>
      <c r="AX8" s="5" t="n">
        <v>131</v>
      </c>
      <c r="AY8" s="5" t="n">
        <v>136</v>
      </c>
      <c r="AZ8" s="5" t="n">
        <v>141</v>
      </c>
      <c r="BA8" s="5" t="n">
        <v>147</v>
      </c>
      <c r="BB8" s="5" t="n">
        <v>152</v>
      </c>
    </row>
    <row r="9">
      <c r="A9" s="1" t="inlineStr">
        <is>
          <t>Umsatz (Professional)</t>
        </is>
      </c>
      <c r="B9" s="4">
        <f>B7*B8</f>
        <v/>
      </c>
      <c r="C9" s="4">
        <f>C7*C8</f>
        <v/>
      </c>
      <c r="D9" s="4">
        <f>D7*D8</f>
        <v/>
      </c>
      <c r="E9" s="4">
        <f>E7*E8</f>
        <v/>
      </c>
      <c r="F9" s="4">
        <f>F7*F8</f>
        <v/>
      </c>
      <c r="G9" s="4">
        <f>G7*G8</f>
        <v/>
      </c>
      <c r="H9" s="4">
        <f>H7*H8</f>
        <v/>
      </c>
      <c r="I9" s="4">
        <f>I7*I8</f>
        <v/>
      </c>
      <c r="J9" s="4">
        <f>J7*J8</f>
        <v/>
      </c>
      <c r="K9" s="4">
        <f>K7*K8</f>
        <v/>
      </c>
      <c r="L9" s="4">
        <f>L7*L8</f>
        <v/>
      </c>
      <c r="M9" s="4">
        <f>M7*M8</f>
        <v/>
      </c>
      <c r="N9" s="4">
        <f>N7*N8</f>
        <v/>
      </c>
      <c r="O9" s="4">
        <f>O7*O8</f>
        <v/>
      </c>
      <c r="P9" s="4">
        <f>P7*P8</f>
        <v/>
      </c>
      <c r="Q9" s="4">
        <f>Q7*Q8</f>
        <v/>
      </c>
      <c r="R9" s="4">
        <f>R7*R8</f>
        <v/>
      </c>
      <c r="S9" s="4">
        <f>S7*S8</f>
        <v/>
      </c>
      <c r="T9" s="4">
        <f>T7*T8</f>
        <v/>
      </c>
      <c r="U9" s="4">
        <f>U7*U8</f>
        <v/>
      </c>
      <c r="V9" s="4">
        <f>V7*V8</f>
        <v/>
      </c>
      <c r="W9" s="4">
        <f>W7*W8</f>
        <v/>
      </c>
      <c r="X9" s="4">
        <f>X7*X8</f>
        <v/>
      </c>
      <c r="Y9" s="4">
        <f>Y7*Y8</f>
        <v/>
      </c>
      <c r="Z9" s="4">
        <f>Z7*Z8</f>
        <v/>
      </c>
      <c r="AA9" s="4">
        <f>AA7*AA8</f>
        <v/>
      </c>
      <c r="AB9" s="4">
        <f>AB7*AB8</f>
        <v/>
      </c>
      <c r="AC9" s="4">
        <f>AC7*AC8</f>
        <v/>
      </c>
      <c r="AD9" s="4">
        <f>AD7*AD8</f>
        <v/>
      </c>
      <c r="AE9" s="4">
        <f>AE7*AE8</f>
        <v/>
      </c>
      <c r="AF9" s="4">
        <f>AF7*AF8</f>
        <v/>
      </c>
      <c r="AG9" s="4">
        <f>AG7*AG8</f>
        <v/>
      </c>
      <c r="AH9" s="4">
        <f>AH7*AH8</f>
        <v/>
      </c>
      <c r="AI9" s="4">
        <f>AI7*AI8</f>
        <v/>
      </c>
      <c r="AJ9" s="4">
        <f>AJ7*AJ8</f>
        <v/>
      </c>
      <c r="AK9" s="4">
        <f>AK7*AK8</f>
        <v/>
      </c>
      <c r="AL9" s="4">
        <f>AL7*AL8</f>
        <v/>
      </c>
      <c r="AM9" s="4">
        <f>AM7*AM8</f>
        <v/>
      </c>
      <c r="AN9" s="4">
        <f>AN7*AN8</f>
        <v/>
      </c>
      <c r="AO9" s="4">
        <f>AO7*AO8</f>
        <v/>
      </c>
      <c r="AP9" s="4">
        <f>AP7*AP8</f>
        <v/>
      </c>
      <c r="AQ9" s="4">
        <f>AQ7*AQ8</f>
        <v/>
      </c>
      <c r="AR9" s="4">
        <f>AR7*AR8</f>
        <v/>
      </c>
      <c r="AS9" s="4">
        <f>AS7*AS8</f>
        <v/>
      </c>
      <c r="AT9" s="4">
        <f>AT7*AT8</f>
        <v/>
      </c>
      <c r="AU9" s="4">
        <f>AU7*AU8</f>
        <v/>
      </c>
      <c r="AV9" s="4">
        <f>AV7*AV8</f>
        <v/>
      </c>
      <c r="AW9" s="4">
        <f>AW7*AW8</f>
        <v/>
      </c>
      <c r="AX9" s="4">
        <f>AX7*AX8</f>
        <v/>
      </c>
      <c r="AY9" s="4">
        <f>AY7*AY8</f>
        <v/>
      </c>
      <c r="AZ9" s="4">
        <f>AZ7*AZ8</f>
        <v/>
      </c>
      <c r="BA9" s="4">
        <f>BA7*BA8</f>
        <v/>
      </c>
      <c r="BB9" s="4">
        <f>BB7*BB8</f>
        <v/>
      </c>
    </row>
    <row r="10">
      <c r="A10" t="inlineStr">
        <is>
          <t>Preis/Monat (Enterprise)</t>
        </is>
      </c>
      <c r="B10" s="4" t="n">
        <v>4167</v>
      </c>
      <c r="C10" s="4" t="n">
        <v>4167</v>
      </c>
      <c r="D10" s="4" t="n">
        <v>4167</v>
      </c>
      <c r="E10" s="4" t="n">
        <v>4167</v>
      </c>
      <c r="F10" s="4" t="n">
        <v>4167</v>
      </c>
      <c r="G10" s="4" t="n">
        <v>4167</v>
      </c>
      <c r="H10" s="4" t="n">
        <v>4167</v>
      </c>
      <c r="I10" s="4" t="n">
        <v>4167</v>
      </c>
      <c r="J10" s="4" t="n">
        <v>4167</v>
      </c>
      <c r="K10" s="4" t="n">
        <v>4167</v>
      </c>
      <c r="L10" s="4" t="n">
        <v>4167</v>
      </c>
      <c r="M10" s="4" t="n">
        <v>4167</v>
      </c>
      <c r="N10" s="4" t="n">
        <v>4167</v>
      </c>
      <c r="O10" s="4" t="n">
        <v>4167</v>
      </c>
      <c r="P10" s="4" t="n">
        <v>4167</v>
      </c>
      <c r="Q10" s="4" t="n">
        <v>4167</v>
      </c>
      <c r="R10" s="4" t="n">
        <v>4167</v>
      </c>
      <c r="S10" s="4" t="n">
        <v>4167</v>
      </c>
      <c r="T10" s="4" t="n">
        <v>4167</v>
      </c>
      <c r="U10" s="4" t="n">
        <v>4167</v>
      </c>
      <c r="V10" s="4" t="n">
        <v>4167</v>
      </c>
      <c r="W10" s="4" t="n">
        <v>4167</v>
      </c>
      <c r="X10" s="4" t="n">
        <v>4167</v>
      </c>
      <c r="Y10" s="4" t="n">
        <v>4167</v>
      </c>
      <c r="Z10" s="4" t="n">
        <v>4167</v>
      </c>
      <c r="AA10" s="4" t="n">
        <v>4167</v>
      </c>
      <c r="AB10" s="4" t="n">
        <v>4167</v>
      </c>
      <c r="AC10" s="4" t="n">
        <v>4167</v>
      </c>
      <c r="AD10" s="4" t="n">
        <v>4167</v>
      </c>
      <c r="AE10" s="4" t="n">
        <v>4167</v>
      </c>
      <c r="AF10" s="4" t="n">
        <v>4167</v>
      </c>
      <c r="AG10" s="4" t="n">
        <v>4167</v>
      </c>
      <c r="AH10" s="4" t="n">
        <v>4167</v>
      </c>
      <c r="AI10" s="4" t="n">
        <v>4167</v>
      </c>
      <c r="AJ10" s="4" t="n">
        <v>4167</v>
      </c>
      <c r="AK10" s="4" t="n">
        <v>4167</v>
      </c>
      <c r="AL10" s="4" t="n">
        <v>4167</v>
      </c>
      <c r="AM10" s="4" t="n">
        <v>4167</v>
      </c>
      <c r="AN10" s="4" t="n">
        <v>4167</v>
      </c>
      <c r="AO10" s="4" t="n">
        <v>4167</v>
      </c>
      <c r="AP10" s="4" t="n">
        <v>4167</v>
      </c>
      <c r="AQ10" s="4" t="n">
        <v>4167</v>
      </c>
      <c r="AR10" s="4" t="n">
        <v>4167</v>
      </c>
      <c r="AS10" s="4" t="n">
        <v>4167</v>
      </c>
      <c r="AT10" s="4" t="n">
        <v>4167</v>
      </c>
      <c r="AU10" s="4" t="n">
        <v>4167</v>
      </c>
      <c r="AV10" s="4" t="n">
        <v>4167</v>
      </c>
      <c r="AW10" s="4" t="n">
        <v>4167</v>
      </c>
      <c r="AX10" s="4" t="n">
        <v>4167</v>
      </c>
      <c r="AY10" s="4" t="n">
        <v>4167</v>
      </c>
      <c r="AZ10" s="4" t="n">
        <v>4167</v>
      </c>
      <c r="BA10" s="4" t="n">
        <v>4167</v>
      </c>
      <c r="BB10" s="4" t="n">
        <v>4167</v>
      </c>
    </row>
    <row r="11">
      <c r="A11" t="inlineStr">
        <is>
          <t>Anzahl Kunden (Enterprise)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1</v>
      </c>
      <c r="N11" s="5" t="n">
        <v>2</v>
      </c>
      <c r="O11" s="5" t="n">
        <v>3</v>
      </c>
      <c r="P11" s="5" t="n">
        <v>4</v>
      </c>
      <c r="Q11" s="5" t="n">
        <v>5</v>
      </c>
      <c r="R11" s="5" t="n">
        <v>6</v>
      </c>
      <c r="S11" s="5" t="n">
        <v>7</v>
      </c>
      <c r="T11" s="5" t="n">
        <v>9</v>
      </c>
      <c r="U11" s="5" t="n">
        <v>11</v>
      </c>
      <c r="V11" s="5" t="n">
        <v>12</v>
      </c>
      <c r="W11" s="5" t="n">
        <v>14</v>
      </c>
      <c r="X11" s="5" t="n">
        <v>15</v>
      </c>
      <c r="Y11" s="5" t="n">
        <v>17</v>
      </c>
      <c r="Z11" s="5" t="n">
        <v>18</v>
      </c>
      <c r="AA11" s="5" t="n">
        <v>20</v>
      </c>
      <c r="AB11" s="5" t="n">
        <v>21</v>
      </c>
      <c r="AC11" s="5" t="n">
        <v>23</v>
      </c>
      <c r="AD11" s="5" t="n">
        <v>24</v>
      </c>
      <c r="AE11" s="5" t="n">
        <v>29</v>
      </c>
      <c r="AF11" s="5" t="n">
        <v>33</v>
      </c>
      <c r="AG11" s="5" t="n">
        <v>38</v>
      </c>
      <c r="AH11" s="5" t="n">
        <v>42</v>
      </c>
      <c r="AI11" s="5" t="n">
        <v>45</v>
      </c>
      <c r="AJ11" s="5" t="n">
        <v>49</v>
      </c>
      <c r="AK11" s="5" t="n">
        <v>53</v>
      </c>
      <c r="AL11" s="5" t="n">
        <v>57</v>
      </c>
      <c r="AM11" s="5" t="n">
        <v>60</v>
      </c>
      <c r="AN11" s="5" t="n">
        <v>64</v>
      </c>
      <c r="AO11" s="5" t="n">
        <v>68</v>
      </c>
      <c r="AP11" s="5" t="n">
        <v>72</v>
      </c>
      <c r="AQ11" s="5" t="n">
        <v>78</v>
      </c>
      <c r="AR11" s="5" t="n">
        <v>85</v>
      </c>
      <c r="AS11" s="5" t="n">
        <v>92</v>
      </c>
      <c r="AT11" s="5" t="n">
        <v>98</v>
      </c>
      <c r="AU11" s="5" t="n">
        <v>104</v>
      </c>
      <c r="AV11" s="5" t="n">
        <v>110</v>
      </c>
      <c r="AW11" s="5" t="n">
        <v>116</v>
      </c>
      <c r="AX11" s="5" t="n">
        <v>122</v>
      </c>
      <c r="AY11" s="5" t="n">
        <v>128</v>
      </c>
      <c r="AZ11" s="5" t="n">
        <v>134</v>
      </c>
      <c r="BA11" s="5" t="n">
        <v>140</v>
      </c>
      <c r="BB11" s="5" t="n">
        <v>146</v>
      </c>
    </row>
    <row r="12">
      <c r="A12" s="1" t="inlineStr">
        <is>
          <t>Umsatz (Enterprise)</t>
        </is>
      </c>
      <c r="B12" s="4">
        <f>B10*B11</f>
        <v/>
      </c>
      <c r="C12" s="4">
        <f>C10*C11</f>
        <v/>
      </c>
      <c r="D12" s="4">
        <f>D10*D11</f>
        <v/>
      </c>
      <c r="E12" s="4">
        <f>E10*E11</f>
        <v/>
      </c>
      <c r="F12" s="4">
        <f>F10*F11</f>
        <v/>
      </c>
      <c r="G12" s="4">
        <f>G10*G11</f>
        <v/>
      </c>
      <c r="H12" s="4">
        <f>H10*H11</f>
        <v/>
      </c>
      <c r="I12" s="4">
        <f>I10*I11</f>
        <v/>
      </c>
      <c r="J12" s="4">
        <f>J10*J11</f>
        <v/>
      </c>
      <c r="K12" s="4">
        <f>K10*K11</f>
        <v/>
      </c>
      <c r="L12" s="4">
        <f>L10*L11</f>
        <v/>
      </c>
      <c r="M12" s="4">
        <f>M10*M11</f>
        <v/>
      </c>
      <c r="N12" s="4">
        <f>N10*N11</f>
        <v/>
      </c>
      <c r="O12" s="4">
        <f>O10*O11</f>
        <v/>
      </c>
      <c r="P12" s="4">
        <f>P10*P11</f>
        <v/>
      </c>
      <c r="Q12" s="4">
        <f>Q10*Q11</f>
        <v/>
      </c>
      <c r="R12" s="4">
        <f>R10*R11</f>
        <v/>
      </c>
      <c r="S12" s="4">
        <f>S10*S11</f>
        <v/>
      </c>
      <c r="T12" s="4">
        <f>T10*T11</f>
        <v/>
      </c>
      <c r="U12" s="4">
        <f>U10*U11</f>
        <v/>
      </c>
      <c r="V12" s="4">
        <f>V10*V11</f>
        <v/>
      </c>
      <c r="W12" s="4">
        <f>W10*W11</f>
        <v/>
      </c>
      <c r="X12" s="4">
        <f>X10*X11</f>
        <v/>
      </c>
      <c r="Y12" s="4">
        <f>Y10*Y11</f>
        <v/>
      </c>
      <c r="Z12" s="4">
        <f>Z10*Z11</f>
        <v/>
      </c>
      <c r="AA12" s="4">
        <f>AA10*AA11</f>
        <v/>
      </c>
      <c r="AB12" s="4">
        <f>AB10*AB11</f>
        <v/>
      </c>
      <c r="AC12" s="4">
        <f>AC10*AC11</f>
        <v/>
      </c>
      <c r="AD12" s="4">
        <f>AD10*AD11</f>
        <v/>
      </c>
      <c r="AE12" s="4">
        <f>AE10*AE11</f>
        <v/>
      </c>
      <c r="AF12" s="4">
        <f>AF10*AF11</f>
        <v/>
      </c>
      <c r="AG12" s="4">
        <f>AG10*AG11</f>
        <v/>
      </c>
      <c r="AH12" s="4">
        <f>AH10*AH11</f>
        <v/>
      </c>
      <c r="AI12" s="4">
        <f>AI10*AI11</f>
        <v/>
      </c>
      <c r="AJ12" s="4">
        <f>AJ10*AJ11</f>
        <v/>
      </c>
      <c r="AK12" s="4">
        <f>AK10*AK11</f>
        <v/>
      </c>
      <c r="AL12" s="4">
        <f>AL10*AL11</f>
        <v/>
      </c>
      <c r="AM12" s="4">
        <f>AM10*AM11</f>
        <v/>
      </c>
      <c r="AN12" s="4">
        <f>AN10*AN11</f>
        <v/>
      </c>
      <c r="AO12" s="4">
        <f>AO10*AO11</f>
        <v/>
      </c>
      <c r="AP12" s="4">
        <f>AP10*AP11</f>
        <v/>
      </c>
      <c r="AQ12" s="4">
        <f>AQ10*AQ11</f>
        <v/>
      </c>
      <c r="AR12" s="4">
        <f>AR10*AR11</f>
        <v/>
      </c>
      <c r="AS12" s="4">
        <f>AS10*AS11</f>
        <v/>
      </c>
      <c r="AT12" s="4">
        <f>AT10*AT11</f>
        <v/>
      </c>
      <c r="AU12" s="4">
        <f>AU10*AU11</f>
        <v/>
      </c>
      <c r="AV12" s="4">
        <f>AV10*AV11</f>
        <v/>
      </c>
      <c r="AW12" s="4">
        <f>AW10*AW11</f>
        <v/>
      </c>
      <c r="AX12" s="4">
        <f>AX10*AX11</f>
        <v/>
      </c>
      <c r="AY12" s="4">
        <f>AY10*AY11</f>
        <v/>
      </c>
      <c r="AZ12" s="4">
        <f>AZ10*AZ11</f>
        <v/>
      </c>
      <c r="BA12" s="4">
        <f>BA10*BA11</f>
        <v/>
      </c>
      <c r="BB12" s="4">
        <f>BB10*BB11</f>
        <v/>
      </c>
    </row>
    <row r="13">
      <c r="A13" t="inlineStr">
        <is>
          <t>Beratung &amp; Service</t>
        </is>
      </c>
      <c r="B13" s="4" t="n">
        <v>15000</v>
      </c>
      <c r="C13" s="4" t="n">
        <v>15000</v>
      </c>
      <c r="D13" s="4" t="n">
        <v>15000</v>
      </c>
      <c r="E13" s="4" t="n">
        <v>15000</v>
      </c>
      <c r="F13" s="4" t="n">
        <v>15000</v>
      </c>
      <c r="G13" s="4" t="n">
        <v>20833</v>
      </c>
      <c r="H13" s="4" t="n">
        <v>20833</v>
      </c>
      <c r="I13" s="4" t="n">
        <v>20833</v>
      </c>
      <c r="J13" s="4" t="n">
        <v>20833</v>
      </c>
      <c r="K13" s="4" t="n">
        <v>20833</v>
      </c>
      <c r="L13" s="4" t="n">
        <v>20833</v>
      </c>
      <c r="M13" s="4" t="n">
        <v>20833</v>
      </c>
      <c r="N13" s="4" t="n">
        <v>20833</v>
      </c>
      <c r="O13" s="4" t="n">
        <v>20833</v>
      </c>
      <c r="P13" s="4" t="n">
        <v>20833</v>
      </c>
      <c r="Q13" s="4" t="n">
        <v>20833</v>
      </c>
      <c r="R13" s="4" t="n">
        <v>20833</v>
      </c>
      <c r="S13" s="4" t="n">
        <v>35000</v>
      </c>
      <c r="T13" s="4" t="n">
        <v>35000</v>
      </c>
      <c r="U13" s="4" t="n">
        <v>35000</v>
      </c>
      <c r="V13" s="4" t="n">
        <v>35000</v>
      </c>
      <c r="W13" s="4" t="n">
        <v>35000</v>
      </c>
      <c r="X13" s="4" t="n">
        <v>35000</v>
      </c>
      <c r="Y13" s="4" t="n">
        <v>35000</v>
      </c>
      <c r="Z13" s="4" t="n">
        <v>35000</v>
      </c>
      <c r="AA13" s="4" t="n">
        <v>35000</v>
      </c>
      <c r="AB13" s="4" t="n">
        <v>35000</v>
      </c>
      <c r="AC13" s="4" t="n">
        <v>35000</v>
      </c>
      <c r="AD13" s="4" t="n">
        <v>35000</v>
      </c>
      <c r="AE13" s="4" t="n">
        <v>45000</v>
      </c>
      <c r="AF13" s="4" t="n">
        <v>45000</v>
      </c>
      <c r="AG13" s="4" t="n">
        <v>45000</v>
      </c>
      <c r="AH13" s="4" t="n">
        <v>45000</v>
      </c>
      <c r="AI13" s="4" t="n">
        <v>45000</v>
      </c>
      <c r="AJ13" s="4" t="n">
        <v>45000</v>
      </c>
      <c r="AK13" s="4" t="n">
        <v>45000</v>
      </c>
      <c r="AL13" s="4" t="n">
        <v>45000</v>
      </c>
      <c r="AM13" s="4" t="n">
        <v>45000</v>
      </c>
      <c r="AN13" s="4" t="n">
        <v>45000</v>
      </c>
      <c r="AO13" s="4" t="n">
        <v>45000</v>
      </c>
      <c r="AP13" s="4" t="n">
        <v>45000</v>
      </c>
      <c r="AQ13" s="4" t="n">
        <v>55000</v>
      </c>
      <c r="AR13" s="4" t="n">
        <v>55000</v>
      </c>
      <c r="AS13" s="4" t="n">
        <v>55000</v>
      </c>
      <c r="AT13" s="4" t="n">
        <v>55000</v>
      </c>
      <c r="AU13" s="4" t="n">
        <v>55000</v>
      </c>
      <c r="AV13" s="4" t="n">
        <v>55000</v>
      </c>
      <c r="AW13" s="4" t="n">
        <v>55000</v>
      </c>
      <c r="AX13" s="4" t="n">
        <v>55000</v>
      </c>
      <c r="AY13" s="4" t="n">
        <v>55000</v>
      </c>
      <c r="AZ13" s="4" t="n">
        <v>55000</v>
      </c>
      <c r="BA13" s="4" t="n">
        <v>55000</v>
      </c>
      <c r="BB13" s="4" t="n">
        <v>55000</v>
      </c>
    </row>
    <row r="14">
      <c r="A14" s="1" t="inlineStr">
        <is>
          <t>GESAMTUMSATZ</t>
        </is>
      </c>
      <c r="B14" s="4">
        <f>B6+B9+B12+B13</f>
        <v/>
      </c>
      <c r="C14" s="4">
        <f>C6+C9+C12+C13</f>
        <v/>
      </c>
      <c r="D14" s="4">
        <f>D6+D9+D12+D13</f>
        <v/>
      </c>
      <c r="E14" s="4">
        <f>E6+E9+E12+E13</f>
        <v/>
      </c>
      <c r="F14" s="4">
        <f>F6+F9+F12+F13</f>
        <v/>
      </c>
      <c r="G14" s="4">
        <f>G6+G9+G12+G13</f>
        <v/>
      </c>
      <c r="H14" s="4">
        <f>H6+H9+H12+H13</f>
        <v/>
      </c>
      <c r="I14" s="4">
        <f>I6+I9+I12+I13</f>
        <v/>
      </c>
      <c r="J14" s="4">
        <f>J6+J9+J12+J13</f>
        <v/>
      </c>
      <c r="K14" s="4">
        <f>K6+K9+K12+K13</f>
        <v/>
      </c>
      <c r="L14" s="4">
        <f>L6+L9+L12+L13</f>
        <v/>
      </c>
      <c r="M14" s="4">
        <f>M6+M9+M12+M13</f>
        <v/>
      </c>
      <c r="N14" s="4">
        <f>N6+N9+N12+N13</f>
        <v/>
      </c>
      <c r="O14" s="4">
        <f>O6+O9+O12+O13</f>
        <v/>
      </c>
      <c r="P14" s="4">
        <f>P6+P9+P12+P13</f>
        <v/>
      </c>
      <c r="Q14" s="4">
        <f>Q6+Q9+Q12+Q13</f>
        <v/>
      </c>
      <c r="R14" s="4">
        <f>R6+R9+R12+R13</f>
        <v/>
      </c>
      <c r="S14" s="4">
        <f>S6+S9+S12+S13</f>
        <v/>
      </c>
      <c r="T14" s="4">
        <f>T6+T9+T12+T13</f>
        <v/>
      </c>
      <c r="U14" s="4">
        <f>U6+U9+U12+U13</f>
        <v/>
      </c>
      <c r="V14" s="4">
        <f>V6+V9+V12+V13</f>
        <v/>
      </c>
      <c r="W14" s="4">
        <f>W6+W9+W12+W13</f>
        <v/>
      </c>
      <c r="X14" s="4">
        <f>X6+X9+X12+X13</f>
        <v/>
      </c>
      <c r="Y14" s="4">
        <f>Y6+Y9+Y12+Y13</f>
        <v/>
      </c>
      <c r="Z14" s="4">
        <f>Z6+Z9+Z12+Z13</f>
        <v/>
      </c>
      <c r="AA14" s="4">
        <f>AA6+AA9+AA12+AA13</f>
        <v/>
      </c>
      <c r="AB14" s="4">
        <f>AB6+AB9+AB12+AB13</f>
        <v/>
      </c>
      <c r="AC14" s="4">
        <f>AC6+AC9+AC12+AC13</f>
        <v/>
      </c>
      <c r="AD14" s="4">
        <f>AD6+AD9+AD12+AD13</f>
        <v/>
      </c>
      <c r="AE14" s="4">
        <f>AE6+AE9+AE12+AE13</f>
        <v/>
      </c>
      <c r="AF14" s="4">
        <f>AF6+AF9+AF12+AF13</f>
        <v/>
      </c>
      <c r="AG14" s="4">
        <f>AG6+AG9+AG12+AG13</f>
        <v/>
      </c>
      <c r="AH14" s="4">
        <f>AH6+AH9+AH12+AH13</f>
        <v/>
      </c>
      <c r="AI14" s="4">
        <f>AI6+AI9+AI12+AI13</f>
        <v/>
      </c>
      <c r="AJ14" s="4">
        <f>AJ6+AJ9+AJ12+AJ13</f>
        <v/>
      </c>
      <c r="AK14" s="4">
        <f>AK6+AK9+AK12+AK13</f>
        <v/>
      </c>
      <c r="AL14" s="4">
        <f>AL6+AL9+AL12+AL13</f>
        <v/>
      </c>
      <c r="AM14" s="4">
        <f>AM6+AM9+AM12+AM13</f>
        <v/>
      </c>
      <c r="AN14" s="4">
        <f>AN6+AN9+AN12+AN13</f>
        <v/>
      </c>
      <c r="AO14" s="4">
        <f>AO6+AO9+AO12+AO13</f>
        <v/>
      </c>
      <c r="AP14" s="4">
        <f>AP6+AP9+AP12+AP13</f>
        <v/>
      </c>
      <c r="AQ14" s="4">
        <f>AQ6+AQ9+AQ12+AQ13</f>
        <v/>
      </c>
      <c r="AR14" s="4">
        <f>AR6+AR9+AR12+AR13</f>
        <v/>
      </c>
      <c r="AS14" s="4">
        <f>AS6+AS9+AS12+AS13</f>
        <v/>
      </c>
      <c r="AT14" s="4">
        <f>AT6+AT9+AT12+AT13</f>
        <v/>
      </c>
      <c r="AU14" s="4">
        <f>AU6+AU9+AU12+AU13</f>
        <v/>
      </c>
      <c r="AV14" s="4">
        <f>AV6+AV9+AV12+AV13</f>
        <v/>
      </c>
      <c r="AW14" s="4">
        <f>AW6+AW9+AW12+AW13</f>
        <v/>
      </c>
      <c r="AX14" s="4">
        <f>AX6+AX9+AX12+AX13</f>
        <v/>
      </c>
      <c r="AY14" s="4">
        <f>AY6+AY9+AY12+AY13</f>
        <v/>
      </c>
      <c r="AZ14" s="4">
        <f>AZ6+AZ9+AZ12+AZ13</f>
        <v/>
      </c>
      <c r="BA14" s="4">
        <f>BA6+BA9+BA12+BA13</f>
        <v/>
      </c>
      <c r="BB14" s="4">
        <f>BB6+BB9+BB12+BB13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14</v>
      </c>
      <c r="F7" s="2" t="n">
        <v>20.43</v>
      </c>
      <c r="G7" s="2" t="n">
        <v>2026</v>
      </c>
      <c r="H7" s="2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14</v>
      </c>
      <c r="F8" s="2" t="n">
        <v>20.43</v>
      </c>
      <c r="G8" s="2" t="n">
        <v>2026</v>
      </c>
      <c r="H8" s="2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Senior Security Engineer</t>
        </is>
      </c>
      <c r="D9" s="2" t="n">
        <v>5600</v>
      </c>
      <c r="E9" s="2" t="n">
        <v>3</v>
      </c>
      <c r="F9" s="2" t="n">
        <v>20.43</v>
      </c>
      <c r="G9" s="2" t="n">
        <v>2026</v>
      </c>
      <c r="H9" s="2" t="n">
        <v>10</v>
      </c>
    </row>
    <row r="10">
      <c r="A10" t="inlineStr">
        <is>
          <t>005</t>
        </is>
      </c>
      <c r="B10" t="inlineStr">
        <is>
          <t>Pos 4</t>
        </is>
      </c>
      <c r="C10" t="inlineStr">
        <is>
          <t>IT-Recht / Datenschutzjurist</t>
        </is>
      </c>
      <c r="D10" s="2" t="n">
        <v>6666</v>
      </c>
      <c r="E10" s="2" t="n">
        <v>3</v>
      </c>
      <c r="F10" s="2" t="n">
        <v>20.43</v>
      </c>
      <c r="G10" s="2" t="n">
        <v>2026</v>
      </c>
      <c r="H10" s="2" t="n">
        <v>10</v>
      </c>
    </row>
    <row r="11">
      <c r="A11" t="inlineStr">
        <is>
          <t>004</t>
        </is>
      </c>
      <c r="B11" t="inlineStr">
        <is>
          <t>Pos 5</t>
        </is>
      </c>
      <c r="C11" t="inlineStr">
        <is>
          <t>Full-Stack-Entwickler</t>
        </is>
      </c>
      <c r="D11" s="2" t="n">
        <v>6000</v>
      </c>
      <c r="E11" s="2" t="n">
        <v>3</v>
      </c>
      <c r="F11" s="2" t="n">
        <v>20.43</v>
      </c>
      <c r="G11" s="2" t="n">
        <v>2026</v>
      </c>
      <c r="H11" s="2" t="n">
        <v>11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Channel Manager (Bechtle/CANCOM)</t>
        </is>
      </c>
      <c r="D12" s="2" t="n">
        <v>7000</v>
      </c>
      <c r="E12" s="2" t="n">
        <v>3</v>
      </c>
      <c r="F12" s="2" t="n">
        <v>20.43</v>
      </c>
      <c r="G12" s="2" t="n">
        <v>2027</v>
      </c>
      <c r="H12" s="2" t="n">
        <v>2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DevSecOps-Ingenieur</t>
        </is>
      </c>
      <c r="D13" s="2" t="n">
        <v>6500</v>
      </c>
      <c r="E13" s="2" t="n">
        <v>3</v>
      </c>
      <c r="F13" s="2" t="n">
        <v>20.43</v>
      </c>
      <c r="G13" s="2" t="n">
        <v>2027</v>
      </c>
      <c r="H13" s="2" t="n">
        <v>4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Lösungsberater / Pre-Sales</t>
        </is>
      </c>
      <c r="D14" s="2" t="n">
        <v>7000</v>
      </c>
      <c r="E14" s="2" t="n">
        <v>3</v>
      </c>
      <c r="F14" s="2" t="n">
        <v>20.43</v>
      </c>
      <c r="G14" s="2" t="n">
        <v>2027</v>
      </c>
      <c r="H14" s="2" t="n">
        <v>6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s="2" t="n">
        <v>5500</v>
      </c>
      <c r="E15" s="2" t="n">
        <v>3</v>
      </c>
      <c r="F15" s="2" t="n">
        <v>20.43</v>
      </c>
      <c r="G15" s="2" t="n">
        <v>2027</v>
      </c>
      <c r="H15" s="2" t="n">
        <v>9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s="2" t="n">
        <v>7500</v>
      </c>
      <c r="E16" s="2" t="n">
        <v>3</v>
      </c>
      <c r="F16" s="2" t="n">
        <v>20.43</v>
      </c>
      <c r="G16" s="2" t="n">
        <v>2027</v>
      </c>
      <c r="H16" s="2" t="n">
        <v>11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Backend-Entwickler (Python)</t>
        </is>
      </c>
      <c r="D17" s="2" t="n">
        <v>6500</v>
      </c>
      <c r="E17" s="2" t="n">
        <v>3</v>
      </c>
      <c r="F17" s="2" t="n">
        <v>20.43</v>
      </c>
      <c r="G17" s="2" t="n">
        <v>2028</v>
      </c>
      <c r="H17" s="2" t="n">
        <v>2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Direktkunden</t>
        </is>
      </c>
      <c r="D18" s="2" t="n">
        <v>7500</v>
      </c>
      <c r="E18" s="2" t="n">
        <v>3</v>
      </c>
      <c r="F18" s="2" t="n">
        <v>20.43</v>
      </c>
      <c r="G18" s="2" t="n">
        <v>2028</v>
      </c>
      <c r="H18" s="2" t="n">
        <v>3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Marketing Manager (Content)</t>
        </is>
      </c>
      <c r="D19" s="2" t="n">
        <v>5500</v>
      </c>
      <c r="E19" s="2" t="n">
        <v>3</v>
      </c>
      <c r="F19" s="2" t="n">
        <v>20.43</v>
      </c>
      <c r="G19" s="2" t="n">
        <v>2028</v>
      </c>
      <c r="H19" s="2" t="n">
        <v>5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Compliance-Jurist / ext. DSB</t>
        </is>
      </c>
      <c r="D20" s="2" t="n">
        <v>6500</v>
      </c>
      <c r="E20" s="2" t="n">
        <v>3</v>
      </c>
      <c r="F20" s="2" t="n">
        <v>20.43</v>
      </c>
      <c r="G20" s="2" t="n">
        <v>2028</v>
      </c>
      <c r="H20" s="2" t="n">
        <v>7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Frontend-Entwickler (React)</t>
        </is>
      </c>
      <c r="D21" s="2" t="n">
        <v>6000</v>
      </c>
      <c r="E21" s="2" t="n">
        <v>3</v>
      </c>
      <c r="F21" s="2" t="n">
        <v>20.43</v>
      </c>
      <c r="G21" s="2" t="n">
        <v>2028</v>
      </c>
      <c r="H21" s="2" t="n">
        <v>8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Security-Analyst / Pentester</t>
        </is>
      </c>
      <c r="D22" s="2" t="n">
        <v>7000</v>
      </c>
      <c r="E22" s="2" t="n">
        <v>3</v>
      </c>
      <c r="F22" s="2" t="n">
        <v>20.43</v>
      </c>
      <c r="G22" s="2" t="n">
        <v>2028</v>
      </c>
      <c r="H22" s="2" t="n">
        <v>10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Technischer Kundenbetreuer #2</t>
        </is>
      </c>
      <c r="D23" s="2" t="n">
        <v>5500</v>
      </c>
      <c r="E23" s="2" t="n">
        <v>3</v>
      </c>
      <c r="F23" s="2" t="n">
        <v>20.43</v>
      </c>
      <c r="G23" s="2" t="n">
        <v>2028</v>
      </c>
      <c r="H23" s="2" t="n">
        <v>12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Vertriebsleiter / VP Sales</t>
        </is>
      </c>
      <c r="D24" s="2" t="n">
        <v>9000</v>
      </c>
      <c r="E24" s="2" t="n">
        <v>3</v>
      </c>
      <c r="F24" s="2" t="n">
        <v>20.43</v>
      </c>
      <c r="G24" s="2" t="n">
        <v>2029</v>
      </c>
      <c r="H24" s="2" t="n">
        <v>1</v>
      </c>
    </row>
    <row r="25">
      <c r="A25" t="inlineStr">
        <is>
          <t>019</t>
        </is>
      </c>
      <c r="B25" t="inlineStr">
        <is>
          <t>Pos 19</t>
        </is>
      </c>
      <c r="C25" t="inlineStr">
        <is>
          <t>Vertrieb Industrie #2</t>
        </is>
      </c>
      <c r="D25" s="2" t="n">
        <v>7500</v>
      </c>
      <c r="E25" s="2" t="n">
        <v>3</v>
      </c>
      <c r="F25" s="2" t="n">
        <v>20.43</v>
      </c>
      <c r="G25" s="2" t="n">
        <v>2029</v>
      </c>
      <c r="H25" s="2" t="n">
        <v>3</v>
      </c>
    </row>
    <row r="26">
      <c r="A26" t="inlineStr">
        <is>
          <t>020</t>
        </is>
      </c>
      <c r="B26" t="inlineStr">
        <is>
          <t>Pos 20</t>
        </is>
      </c>
      <c r="C26" t="inlineStr">
        <is>
          <t>Vertriebsinnendienst / SDR</t>
        </is>
      </c>
      <c r="D26" s="2" t="n">
        <v>4500</v>
      </c>
      <c r="E26" s="2" t="n">
        <v>3</v>
      </c>
      <c r="F26" s="2" t="n">
        <v>20.43</v>
      </c>
      <c r="G26" s="2" t="n">
        <v>2029</v>
      </c>
      <c r="H26" s="2" t="n">
        <v>4</v>
      </c>
    </row>
    <row r="27">
      <c r="A27" t="inlineStr">
        <is>
          <t>019</t>
        </is>
      </c>
      <c r="B27" t="inlineStr">
        <is>
          <t>Pos 21</t>
        </is>
      </c>
      <c r="C27" t="inlineStr">
        <is>
          <t>Plattform-/Infrastruktur-Ingenieur</t>
        </is>
      </c>
      <c r="D27" s="4" t="n">
        <v>6500</v>
      </c>
      <c r="E27" s="4" t="n">
        <v>3</v>
      </c>
      <c r="F27" s="4" t="n">
        <v>20.43</v>
      </c>
      <c r="G27" s="4" t="n">
        <v>2029</v>
      </c>
      <c r="H27" s="4" t="n">
        <v>6</v>
      </c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  <c r="AA27" s="4" t="n"/>
      <c r="AB27" s="4" t="n"/>
      <c r="AC27" s="4" t="n"/>
      <c r="AD27" s="4" t="n"/>
      <c r="AE27" s="4" t="n"/>
      <c r="AF27" s="4" t="n"/>
      <c r="AG27" s="4" t="n"/>
      <c r="AH27" s="4" t="n"/>
      <c r="AI27" s="4" t="n"/>
      <c r="AJ27" s="4" t="n"/>
      <c r="AK27" s="4" t="n"/>
      <c r="AL27" s="4" t="n"/>
      <c r="AM27" s="4" t="n"/>
      <c r="AN27" s="4" t="n"/>
      <c r="AO27" s="4" t="n"/>
      <c r="AP27" s="4" t="n"/>
      <c r="AQ27" s="4" t="n"/>
      <c r="AR27" s="4" t="n"/>
      <c r="AS27" s="4" t="n"/>
      <c r="AT27" s="4" t="n"/>
      <c r="AU27" s="4" t="n"/>
      <c r="AV27" s="4" t="n"/>
      <c r="AW27" s="4" t="n"/>
      <c r="AX27" s="4" t="n"/>
      <c r="AY27" s="4" t="n"/>
      <c r="AZ27" s="4" t="n"/>
      <c r="BA27" s="4" t="n"/>
      <c r="BB27" s="4" t="n"/>
    </row>
    <row r="28">
      <c r="A28" t="inlineStr">
        <is>
          <t>020</t>
        </is>
      </c>
      <c r="B28" t="inlineStr">
        <is>
          <t>Pos 22</t>
        </is>
      </c>
      <c r="C28" t="inlineStr">
        <is>
          <t>Produktmanager</t>
        </is>
      </c>
      <c r="D28" s="4" t="n">
        <v>7000</v>
      </c>
      <c r="E28" s="4" t="n">
        <v>3</v>
      </c>
      <c r="F28" s="4" t="n">
        <v>20.43</v>
      </c>
      <c r="G28" s="4" t="n">
        <v>2029</v>
      </c>
      <c r="H28" s="4" t="n">
        <v>7</v>
      </c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  <c r="AA28" s="4" t="n"/>
      <c r="AB28" s="4" t="n"/>
      <c r="AC28" s="4" t="n"/>
      <c r="AD28" s="4" t="n"/>
      <c r="AE28" s="4" t="n"/>
      <c r="AF28" s="4" t="n"/>
      <c r="AG28" s="4" t="n"/>
      <c r="AH28" s="4" t="n"/>
      <c r="AI28" s="4" t="n"/>
      <c r="AJ28" s="4" t="n"/>
      <c r="AK28" s="4" t="n"/>
      <c r="AL28" s="4" t="n"/>
      <c r="AM28" s="4" t="n"/>
      <c r="AN28" s="4" t="n"/>
      <c r="AO28" s="4" t="n"/>
      <c r="AP28" s="4" t="n"/>
      <c r="AQ28" s="4" t="n"/>
      <c r="AR28" s="4" t="n"/>
      <c r="AS28" s="4" t="n"/>
      <c r="AT28" s="4" t="n"/>
      <c r="AU28" s="4" t="n"/>
      <c r="AV28" s="4" t="n"/>
      <c r="AW28" s="4" t="n"/>
      <c r="AX28" s="4" t="n"/>
      <c r="AY28" s="4" t="n"/>
      <c r="AZ28" s="4" t="n"/>
      <c r="BA28" s="4" t="n"/>
      <c r="BB28" s="4" t="n"/>
    </row>
    <row r="29">
      <c r="A29" t="inlineStr">
        <is>
          <t>021</t>
        </is>
      </c>
      <c r="B29" t="inlineStr">
        <is>
          <t>Pos 23</t>
        </is>
      </c>
      <c r="C29" t="inlineStr">
        <is>
          <t>QA-/Testingenieur</t>
        </is>
      </c>
      <c r="D29" s="4" t="n">
        <v>5500</v>
      </c>
      <c r="E29" s="4" t="n">
        <v>3</v>
      </c>
      <c r="F29" s="4" t="n">
        <v>20.43</v>
      </c>
      <c r="G29" s="4" t="n">
        <v>2029</v>
      </c>
      <c r="H29" s="4" t="n">
        <v>9</v>
      </c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  <c r="AA29" s="4" t="n"/>
      <c r="AB29" s="4" t="n"/>
      <c r="AC29" s="4" t="n"/>
      <c r="AD29" s="4" t="n"/>
      <c r="AE29" s="4" t="n"/>
      <c r="AF29" s="4" t="n"/>
      <c r="AG29" s="4" t="n"/>
      <c r="AH29" s="4" t="n"/>
      <c r="AI29" s="4" t="n"/>
      <c r="AJ29" s="4" t="n"/>
      <c r="AK29" s="4" t="n"/>
      <c r="AL29" s="4" t="n"/>
      <c r="AM29" s="4" t="n"/>
      <c r="AN29" s="4" t="n"/>
      <c r="AO29" s="4" t="n"/>
      <c r="AP29" s="4" t="n"/>
      <c r="AQ29" s="4" t="n"/>
      <c r="AR29" s="4" t="n"/>
      <c r="AS29" s="4" t="n"/>
      <c r="AT29" s="4" t="n"/>
      <c r="AU29" s="4" t="n"/>
      <c r="AV29" s="4" t="n"/>
      <c r="AW29" s="4" t="n"/>
      <c r="AX29" s="4" t="n"/>
      <c r="AY29" s="4" t="n"/>
      <c r="AZ29" s="4" t="n"/>
      <c r="BA29" s="4" t="n"/>
      <c r="BB29" s="4" t="n"/>
    </row>
    <row r="30">
      <c r="A30" t="inlineStr">
        <is>
          <t>022</t>
        </is>
      </c>
      <c r="B30" t="inlineStr">
        <is>
          <t>Pos 24</t>
        </is>
      </c>
      <c r="C30" t="inlineStr">
        <is>
          <t>Technische Dokumentation</t>
        </is>
      </c>
      <c r="D30" s="4" t="n">
        <v>5500</v>
      </c>
      <c r="E30" s="4" t="n">
        <v>3</v>
      </c>
      <c r="F30" s="4" t="n">
        <v>20.43</v>
      </c>
      <c r="G30" s="4" t="n">
        <v>2029</v>
      </c>
      <c r="H30" s="4" t="n">
        <v>10</v>
      </c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  <c r="AA30" s="4" t="n"/>
      <c r="AB30" s="4" t="n"/>
      <c r="AC30" s="4" t="n"/>
      <c r="AD30" s="4" t="n"/>
      <c r="AE30" s="4" t="n"/>
      <c r="AF30" s="4" t="n"/>
      <c r="AG30" s="4" t="n"/>
      <c r="AH30" s="4" t="n"/>
      <c r="AI30" s="4" t="n"/>
      <c r="AJ30" s="4" t="n"/>
      <c r="AK30" s="4" t="n"/>
      <c r="AL30" s="4" t="n"/>
      <c r="AM30" s="4" t="n"/>
      <c r="AN30" s="4" t="n"/>
      <c r="AO30" s="4" t="n"/>
      <c r="AP30" s="4" t="n"/>
      <c r="AQ30" s="4" t="n"/>
      <c r="AR30" s="4" t="n"/>
      <c r="AS30" s="4" t="n"/>
      <c r="AT30" s="4" t="n"/>
      <c r="AU30" s="4" t="n"/>
      <c r="AV30" s="4" t="n"/>
      <c r="AW30" s="4" t="n"/>
      <c r="AX30" s="4" t="n"/>
      <c r="AY30" s="4" t="n"/>
      <c r="AZ30" s="4" t="n"/>
      <c r="BA30" s="4" t="n"/>
      <c r="BB30" s="4" t="n"/>
    </row>
    <row r="31">
      <c r="A31" t="inlineStr">
        <is>
          <t>023</t>
        </is>
      </c>
      <c r="B31" t="inlineStr">
        <is>
          <t>Pos 25</t>
        </is>
      </c>
      <c r="C31" t="inlineStr">
        <is>
          <t>Personalmanager / HR</t>
        </is>
      </c>
      <c r="D31" s="4" t="n">
        <v>5000</v>
      </c>
      <c r="E31" s="4" t="n">
        <v>3</v>
      </c>
      <c r="F31" s="4" t="n">
        <v>20.43</v>
      </c>
      <c r="G31" s="4" t="n">
        <v>2029</v>
      </c>
      <c r="H31" s="4" t="n">
        <v>12</v>
      </c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 t="n"/>
      <c r="AD31" s="4" t="n"/>
      <c r="AE31" s="4" t="n"/>
      <c r="AF31" s="4" t="n"/>
      <c r="AG31" s="4" t="n"/>
      <c r="AH31" s="4" t="n"/>
      <c r="AI31" s="4" t="n"/>
      <c r="AJ31" s="4" t="n"/>
      <c r="AK31" s="4" t="n"/>
      <c r="AL31" s="4" t="n"/>
      <c r="AM31" s="4" t="n"/>
      <c r="AN31" s="4" t="n"/>
      <c r="AO31" s="4" t="n"/>
      <c r="AP31" s="4" t="n"/>
      <c r="AQ31" s="4" t="n"/>
      <c r="AR31" s="4" t="n"/>
      <c r="AS31" s="4" t="n"/>
      <c r="AT31" s="4" t="n"/>
      <c r="AU31" s="4" t="n"/>
      <c r="AV31" s="4" t="n"/>
      <c r="AW31" s="4" t="n"/>
      <c r="AX31" s="4" t="n"/>
      <c r="AY31" s="4" t="n"/>
      <c r="AZ31" s="4" t="n"/>
      <c r="BA31" s="4" t="n"/>
      <c r="BB31" s="4" t="n"/>
    </row>
    <row r="32">
      <c r="A32" t="inlineStr">
        <is>
          <t>024</t>
        </is>
      </c>
      <c r="B32" t="inlineStr">
        <is>
          <t>Pos 26</t>
        </is>
      </c>
      <c r="C32" t="inlineStr">
        <is>
          <t>Vertrieb Enterprise</t>
        </is>
      </c>
      <c r="D32" s="4" t="n">
        <v>7500</v>
      </c>
      <c r="E32" s="4" t="n">
        <v>3</v>
      </c>
      <c r="F32" s="4" t="n">
        <v>20.43</v>
      </c>
      <c r="G32" s="4" t="n">
        <v>2030</v>
      </c>
      <c r="H32" s="4" t="n">
        <v>1</v>
      </c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  <c r="AA32" s="4" t="n"/>
      <c r="AB32" s="4" t="n"/>
      <c r="AC32" s="4" t="n"/>
      <c r="AD32" s="4" t="n"/>
      <c r="AE32" s="4" t="n"/>
      <c r="AF32" s="4" t="n"/>
      <c r="AG32" s="4" t="n"/>
      <c r="AH32" s="4" t="n"/>
      <c r="AI32" s="4" t="n"/>
      <c r="AJ32" s="4" t="n"/>
      <c r="AK32" s="4" t="n"/>
      <c r="AL32" s="4" t="n"/>
      <c r="AM32" s="4" t="n"/>
      <c r="AN32" s="4" t="n"/>
      <c r="AO32" s="4" t="n"/>
      <c r="AP32" s="4" t="n"/>
      <c r="AQ32" s="4" t="n"/>
      <c r="AR32" s="4" t="n"/>
      <c r="AS32" s="4" t="n"/>
      <c r="AT32" s="4" t="n"/>
      <c r="AU32" s="4" t="n"/>
      <c r="AV32" s="4" t="n"/>
      <c r="AW32" s="4" t="n"/>
      <c r="AX32" s="4" t="n"/>
      <c r="AY32" s="4" t="n"/>
      <c r="AZ32" s="4" t="n"/>
      <c r="BA32" s="4" t="n"/>
      <c r="BB32" s="4" t="n"/>
    </row>
    <row r="33">
      <c r="A33" t="inlineStr">
        <is>
          <t>025</t>
        </is>
      </c>
      <c r="B33" t="inlineStr">
        <is>
          <t>Pos 27</t>
        </is>
      </c>
      <c r="C33" t="inlineStr">
        <is>
          <t>Vertriebsinnendienst #2</t>
        </is>
      </c>
      <c r="D33" s="4" t="n">
        <v>4500</v>
      </c>
      <c r="E33" s="4" t="n">
        <v>3</v>
      </c>
      <c r="F33" s="4" t="n">
        <v>20.43</v>
      </c>
      <c r="G33" s="4" t="n">
        <v>2030</v>
      </c>
      <c r="H33" s="4" t="n">
        <v>2</v>
      </c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  <c r="AA33" s="4" t="n"/>
      <c r="AB33" s="4" t="n"/>
      <c r="AC33" s="4" t="n"/>
      <c r="AD33" s="4" t="n"/>
      <c r="AE33" s="4" t="n"/>
      <c r="AF33" s="4" t="n"/>
      <c r="AG33" s="4" t="n"/>
      <c r="AH33" s="4" t="n"/>
      <c r="AI33" s="4" t="n"/>
      <c r="AJ33" s="4" t="n"/>
      <c r="AK33" s="4" t="n"/>
      <c r="AL33" s="4" t="n"/>
      <c r="AM33" s="4" t="n"/>
      <c r="AN33" s="4" t="n"/>
      <c r="AO33" s="4" t="n"/>
      <c r="AP33" s="4" t="n"/>
      <c r="AQ33" s="4" t="n"/>
      <c r="AR33" s="4" t="n"/>
      <c r="AS33" s="4" t="n"/>
      <c r="AT33" s="4" t="n"/>
      <c r="AU33" s="4" t="n"/>
      <c r="AV33" s="4" t="n"/>
      <c r="AW33" s="4" t="n"/>
      <c r="AX33" s="4" t="n"/>
      <c r="AY33" s="4" t="n"/>
      <c r="AZ33" s="4" t="n"/>
      <c r="BA33" s="4" t="n"/>
      <c r="BB33" s="4" t="n"/>
    </row>
    <row r="34">
      <c r="A34" t="inlineStr">
        <is>
          <t>026</t>
        </is>
      </c>
      <c r="B34" t="inlineStr">
        <is>
          <t>Pos 28</t>
        </is>
      </c>
      <c r="C34" t="inlineStr">
        <is>
          <t>EU-Marktentwickler</t>
        </is>
      </c>
      <c r="D34" s="4" t="n">
        <v>7000</v>
      </c>
      <c r="E34" s="4" t="n">
        <v>3</v>
      </c>
      <c r="F34" s="4" t="n">
        <v>20.43</v>
      </c>
      <c r="G34" s="4" t="n">
        <v>2030</v>
      </c>
      <c r="H34" s="4" t="n">
        <v>3</v>
      </c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  <c r="AA34" s="4" t="n"/>
      <c r="AB34" s="4" t="n"/>
      <c r="AC34" s="4" t="n"/>
      <c r="AD34" s="4" t="n"/>
      <c r="AE34" s="4" t="n"/>
      <c r="AF34" s="4" t="n"/>
      <c r="AG34" s="4" t="n"/>
      <c r="AH34" s="4" t="n"/>
      <c r="AI34" s="4" t="n"/>
      <c r="AJ34" s="4" t="n"/>
      <c r="AK34" s="4" t="n"/>
      <c r="AL34" s="4" t="n"/>
      <c r="AM34" s="4" t="n"/>
      <c r="AN34" s="4" t="n"/>
      <c r="AO34" s="4" t="n"/>
      <c r="AP34" s="4" t="n"/>
      <c r="AQ34" s="4" t="n"/>
      <c r="AR34" s="4" t="n"/>
      <c r="AS34" s="4" t="n"/>
      <c r="AT34" s="4" t="n"/>
      <c r="AU34" s="4" t="n"/>
      <c r="AV34" s="4" t="n"/>
      <c r="AW34" s="4" t="n"/>
      <c r="AX34" s="4" t="n"/>
      <c r="AY34" s="4" t="n"/>
      <c r="AZ34" s="4" t="n"/>
      <c r="BA34" s="4" t="n"/>
      <c r="BB34" s="4" t="n"/>
    </row>
    <row r="35">
      <c r="A35" t="inlineStr">
        <is>
          <t>027</t>
        </is>
      </c>
      <c r="B35" t="inlineStr">
        <is>
          <t>Pos 29</t>
        </is>
      </c>
      <c r="C35" t="inlineStr">
        <is>
          <t>Senior KI-Ingenieur (NLP)</t>
        </is>
      </c>
      <c r="D35" s="4" t="n">
        <v>7500</v>
      </c>
      <c r="E35" s="4" t="n">
        <v>3</v>
      </c>
      <c r="F35" s="4" t="n">
        <v>20.43</v>
      </c>
      <c r="G35" s="4" t="n">
        <v>2030</v>
      </c>
      <c r="H35" s="4" t="n">
        <v>4</v>
      </c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 t="n"/>
      <c r="AJ35" s="4" t="n"/>
      <c r="AK35" s="4" t="n"/>
      <c r="AL35" s="4" t="n"/>
      <c r="AM35" s="4" t="n"/>
      <c r="AN35" s="4" t="n"/>
      <c r="AO35" s="4" t="n"/>
      <c r="AP35" s="4" t="n"/>
      <c r="AQ35" s="4" t="n"/>
      <c r="AR35" s="4" t="n"/>
      <c r="AS35" s="4" t="n"/>
      <c r="AT35" s="4" t="n"/>
      <c r="AU35" s="4" t="n"/>
      <c r="AV35" s="4" t="n"/>
      <c r="AW35" s="4" t="n"/>
      <c r="AX35" s="4" t="n"/>
      <c r="AY35" s="4" t="n"/>
      <c r="AZ35" s="4" t="n"/>
      <c r="BA35" s="4" t="n"/>
      <c r="BB35" s="4" t="n"/>
    </row>
    <row r="36">
      <c r="A36" t="inlineStr">
        <is>
          <t>028</t>
        </is>
      </c>
      <c r="B36" t="inlineStr">
        <is>
          <t>Pos 30</t>
        </is>
      </c>
      <c r="C36" t="inlineStr">
        <is>
          <t>Security Engineer (SBOM/Supply Chain)</t>
        </is>
      </c>
      <c r="D36" s="4" t="n">
        <v>7000</v>
      </c>
      <c r="E36" s="4" t="n">
        <v>3</v>
      </c>
      <c r="F36" s="4" t="n">
        <v>20.43</v>
      </c>
      <c r="G36" s="4" t="n">
        <v>2030</v>
      </c>
      <c r="H36" s="4" t="n">
        <v>5</v>
      </c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  <c r="AA36" s="4" t="n"/>
      <c r="AB36" s="4" t="n"/>
      <c r="AC36" s="4" t="n"/>
      <c r="AD36" s="4" t="n"/>
      <c r="AE36" s="4" t="n"/>
      <c r="AF36" s="4" t="n"/>
      <c r="AG36" s="4" t="n"/>
      <c r="AH36" s="4" t="n"/>
      <c r="AI36" s="4" t="n"/>
      <c r="AJ36" s="4" t="n"/>
      <c r="AK36" s="4" t="n"/>
      <c r="AL36" s="4" t="n"/>
      <c r="AM36" s="4" t="n"/>
      <c r="AN36" s="4" t="n"/>
      <c r="AO36" s="4" t="n"/>
      <c r="AP36" s="4" t="n"/>
      <c r="AQ36" s="4" t="n"/>
      <c r="AR36" s="4" t="n"/>
      <c r="AS36" s="4" t="n"/>
      <c r="AT36" s="4" t="n"/>
      <c r="AU36" s="4" t="n"/>
      <c r="AV36" s="4" t="n"/>
      <c r="AW36" s="4" t="n"/>
      <c r="AX36" s="4" t="n"/>
      <c r="AY36" s="4" t="n"/>
      <c r="AZ36" s="4" t="n"/>
      <c r="BA36" s="4" t="n"/>
      <c r="BB36" s="4" t="n"/>
    </row>
    <row r="37">
      <c r="A37" t="inlineStr">
        <is>
          <t>029</t>
        </is>
      </c>
      <c r="B37" t="inlineStr">
        <is>
          <t>Pos 31</t>
        </is>
      </c>
      <c r="C37" t="inlineStr">
        <is>
          <t>Backend-Entwickler (Go)</t>
        </is>
      </c>
      <c r="D37" s="4" t="n">
        <v>6500</v>
      </c>
      <c r="E37" s="4" t="n">
        <v>3</v>
      </c>
      <c r="F37" s="4" t="n">
        <v>20.43</v>
      </c>
      <c r="G37" s="4" t="n">
        <v>2030</v>
      </c>
      <c r="H37" s="4" t="n">
        <v>6</v>
      </c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  <c r="AA37" s="4" t="n"/>
      <c r="AB37" s="4" t="n"/>
      <c r="AC37" s="4" t="n"/>
      <c r="AD37" s="4" t="n"/>
      <c r="AE37" s="4" t="n"/>
      <c r="AF37" s="4" t="n"/>
      <c r="AG37" s="4" t="n"/>
      <c r="AH37" s="4" t="n"/>
      <c r="AI37" s="4" t="n"/>
      <c r="AJ37" s="4" t="n"/>
      <c r="AK37" s="4" t="n"/>
      <c r="AL37" s="4" t="n"/>
      <c r="AM37" s="4" t="n"/>
      <c r="AN37" s="4" t="n"/>
      <c r="AO37" s="4" t="n"/>
      <c r="AP37" s="4" t="n"/>
      <c r="AQ37" s="4" t="n"/>
      <c r="AR37" s="4" t="n"/>
      <c r="AS37" s="4" t="n"/>
      <c r="AT37" s="4" t="n"/>
      <c r="AU37" s="4" t="n"/>
      <c r="AV37" s="4" t="n"/>
      <c r="AW37" s="4" t="n"/>
      <c r="AX37" s="4" t="n"/>
      <c r="AY37" s="4" t="n"/>
      <c r="AZ37" s="4" t="n"/>
      <c r="BA37" s="4" t="n"/>
      <c r="BB37" s="4" t="n"/>
    </row>
    <row r="38">
      <c r="A38" t="inlineStr">
        <is>
          <t>030</t>
        </is>
      </c>
      <c r="B38" t="inlineStr">
        <is>
          <t>Pos 32</t>
        </is>
      </c>
      <c r="C38" t="inlineStr">
        <is>
          <t>Finanzcontroller</t>
        </is>
      </c>
      <c r="D38" s="4" t="n">
        <v>6000</v>
      </c>
      <c r="E38" s="4" t="n">
        <v>3</v>
      </c>
      <c r="F38" s="4" t="n">
        <v>20.43</v>
      </c>
      <c r="G38" s="4" t="n">
        <v>2030</v>
      </c>
      <c r="H38" s="4" t="n">
        <v>7</v>
      </c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  <c r="AA38" s="4" t="n"/>
      <c r="AB38" s="4" t="n"/>
      <c r="AC38" s="4" t="n"/>
      <c r="AD38" s="4" t="n"/>
      <c r="AE38" s="4" t="n"/>
      <c r="AF38" s="4" t="n"/>
      <c r="AG38" s="4" t="n"/>
      <c r="AH38" s="4" t="n"/>
      <c r="AI38" s="4" t="n"/>
      <c r="AJ38" s="4" t="n"/>
      <c r="AK38" s="4" t="n"/>
      <c r="AL38" s="4" t="n"/>
      <c r="AM38" s="4" t="n"/>
      <c r="AN38" s="4" t="n"/>
      <c r="AO38" s="4" t="n"/>
      <c r="AP38" s="4" t="n"/>
      <c r="AQ38" s="4" t="n"/>
      <c r="AR38" s="4" t="n"/>
      <c r="AS38" s="4" t="n"/>
      <c r="AT38" s="4" t="n"/>
      <c r="AU38" s="4" t="n"/>
      <c r="AV38" s="4" t="n"/>
      <c r="AW38" s="4" t="n"/>
      <c r="AX38" s="4" t="n"/>
      <c r="AY38" s="4" t="n"/>
      <c r="AZ38" s="4" t="n"/>
      <c r="BA38" s="4" t="n"/>
      <c r="BB38" s="4" t="n"/>
    </row>
    <row r="39">
      <c r="A39" t="inlineStr">
        <is>
          <t>031</t>
        </is>
      </c>
      <c r="B39" t="inlineStr">
        <is>
          <t>Pos 33</t>
        </is>
      </c>
      <c r="C39" t="inlineStr">
        <is>
          <t>Developer Relations</t>
        </is>
      </c>
      <c r="D39" s="4" t="n">
        <v>6500</v>
      </c>
      <c r="E39" s="4" t="n">
        <v>3</v>
      </c>
      <c r="F39" s="4" t="n">
        <v>20.43</v>
      </c>
      <c r="G39" s="4" t="n">
        <v>2030</v>
      </c>
      <c r="H39" s="4" t="n">
        <v>8</v>
      </c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  <c r="AA39" s="4" t="n"/>
      <c r="AB39" s="4" t="n"/>
      <c r="AC39" s="4" t="n"/>
      <c r="AD39" s="4" t="n"/>
      <c r="AE39" s="4" t="n"/>
      <c r="AF39" s="4" t="n"/>
      <c r="AG39" s="4" t="n"/>
      <c r="AH39" s="4" t="n"/>
      <c r="AI39" s="4" t="n"/>
      <c r="AJ39" s="4" t="n"/>
      <c r="AK39" s="4" t="n"/>
      <c r="AL39" s="4" t="n"/>
      <c r="AM39" s="4" t="n"/>
      <c r="AN39" s="4" t="n"/>
      <c r="AO39" s="4" t="n"/>
      <c r="AP39" s="4" t="n"/>
      <c r="AQ39" s="4" t="n"/>
      <c r="AR39" s="4" t="n"/>
      <c r="AS39" s="4" t="n"/>
      <c r="AT39" s="4" t="n"/>
      <c r="AU39" s="4" t="n"/>
      <c r="AV39" s="4" t="n"/>
      <c r="AW39" s="4" t="n"/>
      <c r="AX39" s="4" t="n"/>
      <c r="AY39" s="4" t="n"/>
      <c r="AZ39" s="4" t="n"/>
      <c r="BA39" s="4" t="n"/>
      <c r="BB39" s="4" t="n"/>
    </row>
    <row r="40">
      <c r="A40" t="inlineStr">
        <is>
          <t>032</t>
        </is>
      </c>
      <c r="B40" t="inlineStr">
        <is>
          <t>Pos 34</t>
        </is>
      </c>
      <c r="C40" t="inlineStr">
        <is>
          <t>Eventmanager / Messen</t>
        </is>
      </c>
      <c r="D40" s="4" t="n">
        <v>5000</v>
      </c>
      <c r="E40" s="4" t="n">
        <v>3</v>
      </c>
      <c r="F40" s="4" t="n">
        <v>20.43</v>
      </c>
      <c r="G40" s="4" t="n">
        <v>2030</v>
      </c>
      <c r="H40" s="4" t="n">
        <v>10</v>
      </c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  <c r="AA40" s="4" t="n"/>
      <c r="AB40" s="4" t="n"/>
      <c r="AC40" s="4" t="n"/>
      <c r="AD40" s="4" t="n"/>
      <c r="AE40" s="4" t="n"/>
      <c r="AF40" s="4" t="n"/>
      <c r="AG40" s="4" t="n"/>
      <c r="AH40" s="4" t="n"/>
      <c r="AI40" s="4" t="n"/>
      <c r="AJ40" s="4" t="n"/>
      <c r="AK40" s="4" t="n"/>
      <c r="AL40" s="4" t="n"/>
      <c r="AM40" s="4" t="n"/>
      <c r="AN40" s="4" t="n"/>
      <c r="AO40" s="4" t="n"/>
      <c r="AP40" s="4" t="n"/>
      <c r="AQ40" s="4" t="n"/>
      <c r="AR40" s="4" t="n"/>
      <c r="AS40" s="4" t="n"/>
      <c r="AT40" s="4" t="n"/>
      <c r="AU40" s="4" t="n"/>
      <c r="AV40" s="4" t="n"/>
      <c r="AW40" s="4" t="n"/>
      <c r="AX40" s="4" t="n"/>
      <c r="AY40" s="4" t="n"/>
      <c r="AZ40" s="4" t="n"/>
      <c r="BA40" s="4" t="n"/>
      <c r="BB40" s="4" t="n"/>
    </row>
    <row r="41">
      <c r="A41" t="inlineStr">
        <is>
          <t>033</t>
        </is>
      </c>
      <c r="B41" t="inlineStr">
        <is>
          <t>Pos 35</t>
        </is>
      </c>
      <c r="C41" t="inlineStr">
        <is>
          <t>Technischer Kundenbetreuer #3</t>
        </is>
      </c>
      <c r="D41" s="4" t="n">
        <v>5500</v>
      </c>
      <c r="E41" s="4" t="n">
        <v>3</v>
      </c>
      <c r="F41" s="4" t="n">
        <v>20.43</v>
      </c>
      <c r="G41" s="4" t="n">
        <v>2030</v>
      </c>
      <c r="H41" s="4" t="n">
        <v>11</v>
      </c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  <c r="AA41" s="4" t="n"/>
      <c r="AB41" s="4" t="n"/>
      <c r="AC41" s="4" t="n"/>
      <c r="AD41" s="4" t="n"/>
      <c r="AE41" s="4" t="n"/>
      <c r="AF41" s="4" t="n"/>
      <c r="AG41" s="4" t="n"/>
      <c r="AH41" s="4" t="n"/>
      <c r="AI41" s="4" t="n"/>
      <c r="AJ41" s="4" t="n"/>
      <c r="AK41" s="4" t="n"/>
      <c r="AL41" s="4" t="n"/>
      <c r="AM41" s="4" t="n"/>
      <c r="AN41" s="4" t="n"/>
      <c r="AO41" s="4" t="n"/>
      <c r="AP41" s="4" t="n"/>
      <c r="AQ41" s="4" t="n"/>
      <c r="AR41" s="4" t="n"/>
      <c r="AS41" s="4" t="n"/>
      <c r="AT41" s="4" t="n"/>
      <c r="AU41" s="4" t="n"/>
      <c r="AV41" s="4" t="n"/>
      <c r="AW41" s="4" t="n"/>
      <c r="AX41" s="4" t="n"/>
      <c r="AY41" s="4" t="n"/>
      <c r="AZ41" s="4" t="n"/>
      <c r="BA41" s="4" t="n"/>
      <c r="BB41" s="4" t="n"/>
    </row>
    <row r="42"/>
    <row r="43">
      <c r="A43" s="1" t="inlineStr">
        <is>
          <t>Brutto monatlich</t>
        </is>
      </c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  <c r="AA43" s="4" t="n"/>
      <c r="AB43" s="4" t="n"/>
      <c r="AC43" s="4" t="n"/>
      <c r="AD43" s="4" t="n"/>
      <c r="AE43" s="4" t="n"/>
      <c r="AF43" s="4" t="n"/>
      <c r="AG43" s="4" t="n"/>
      <c r="AH43" s="4" t="n"/>
      <c r="AI43" s="4" t="n"/>
      <c r="AJ43" s="4" t="n"/>
      <c r="AK43" s="4" t="n"/>
      <c r="AL43" s="4" t="n"/>
      <c r="AM43" s="4" t="n"/>
      <c r="AN43" s="4" t="n"/>
      <c r="AO43" s="4" t="n"/>
      <c r="AP43" s="4" t="n"/>
      <c r="AQ43" s="4" t="n"/>
      <c r="AR43" s="4" t="n"/>
      <c r="AS43" s="4" t="n"/>
      <c r="AT43" s="4" t="n"/>
      <c r="AU43" s="4" t="n"/>
      <c r="AV43" s="4" t="n"/>
      <c r="AW43" s="4" t="n"/>
      <c r="AX43" s="4" t="n"/>
      <c r="AY43" s="4" t="n"/>
      <c r="AZ43" s="4" t="n"/>
      <c r="BA43" s="4" t="n"/>
      <c r="BB43" s="4" t="n"/>
    </row>
    <row r="44">
      <c r="A44" t="inlineStr">
        <is>
          <t>Benjamin Bönisch — Brutto</t>
        </is>
      </c>
      <c r="B44" s="4">
        <f>IF(AND(B$1*12+B$2&gt;=$G$7*12+$H$7,OR($I$7="",B$1*12+B$2&lt;=$I$7*12+$J$7)),ROUND($D$7*(1+$E$7/100)^(B$1-$G$7),0),0)</f>
        <v/>
      </c>
      <c r="C44" s="4">
        <f>IF(AND(C$1*12+C$2&gt;=$G$7*12+$H$7,OR($I$7="",C$1*12+C$2&lt;=$I$7*12+$J$7)),ROUND($D$7*(1+$E$7/100)^(C$1-$G$7),0),0)</f>
        <v/>
      </c>
      <c r="D44" s="4">
        <f>IF(AND(D$1*12+D$2&gt;=$G$7*12+$H$7,OR($I$7="",D$1*12+D$2&lt;=$I$7*12+$J$7)),ROUND($D$7*(1+$E$7/100)^(D$1-$G$7),0),0)</f>
        <v/>
      </c>
      <c r="E44" s="4">
        <f>IF(AND(E$1*12+E$2&gt;=$G$7*12+$H$7,OR($I$7="",E$1*12+E$2&lt;=$I$7*12+$J$7)),ROUND($D$7*(1+$E$7/100)^(E$1-$G$7),0),0)</f>
        <v/>
      </c>
      <c r="F44" s="4">
        <f>IF(AND(F$1*12+F$2&gt;=$G$7*12+$H$7,OR($I$7="",F$1*12+F$2&lt;=$I$7*12+$J$7)),ROUND($D$7*(1+$E$7/100)^(F$1-$G$7),0),0)</f>
        <v/>
      </c>
      <c r="G44" s="4">
        <f>IF(AND(G$1*12+G$2&gt;=$G$7*12+$H$7,OR($I$7="",G$1*12+G$2&lt;=$I$7*12+$J$7)),ROUND($D$7*(1+$E$7/100)^(G$1-$G$7),0),0)</f>
        <v/>
      </c>
      <c r="H44" s="4">
        <f>IF(AND(H$1*12+H$2&gt;=$G$7*12+$H$7,OR($I$7="",H$1*12+H$2&lt;=$I$7*12+$J$7)),ROUND($D$7*(1+$E$7/100)^(H$1-$G$7),0),0)</f>
        <v/>
      </c>
      <c r="I44" s="4">
        <f>IF(AND(I$1*12+I$2&gt;=$G$7*12+$H$7,OR($I$7="",I$1*12+I$2&lt;=$I$7*12+$J$7)),ROUND($D$7*(1+$E$7/100)^(I$1-$G$7),0),0)</f>
        <v/>
      </c>
      <c r="J44" s="4">
        <f>IF(AND(J$1*12+J$2&gt;=$G$7*12+$H$7,OR($I$7="",J$1*12+J$2&lt;=$I$7*12+$J$7)),ROUND($D$7*(1+$E$7/100)^(J$1-$G$7),0),0)</f>
        <v/>
      </c>
      <c r="K44" s="4">
        <f>IF(AND(K$1*12+K$2&gt;=$G$7*12+$H$7,OR($I$7="",K$1*12+K$2&lt;=$I$7*12+$J$7)),ROUND($D$7*(1+$E$7/100)^(K$1-$G$7),0),0)</f>
        <v/>
      </c>
      <c r="L44" s="4">
        <f>IF(AND(L$1*12+L$2&gt;=$G$7*12+$H$7,OR($I$7="",L$1*12+L$2&lt;=$I$7*12+$J$7)),ROUND($D$7*(1+$E$7/100)^(L$1-$G$7),0),0)</f>
        <v/>
      </c>
      <c r="M44" s="4">
        <f>IF(AND(M$1*12+M$2&gt;=$G$7*12+$H$7,OR($I$7="",M$1*12+M$2&lt;=$I$7*12+$J$7)),ROUND($D$7*(1+$E$7/100)^(M$1-$G$7),0),0)</f>
        <v/>
      </c>
      <c r="N44" s="4">
        <f>IF(AND(N$1*12+N$2&gt;=$G$7*12+$H$7,OR($I$7="",N$1*12+N$2&lt;=$I$7*12+$J$7)),ROUND($D$7*(1+$E$7/100)^(N$1-$G$7),0),0)</f>
        <v/>
      </c>
      <c r="O44" s="4">
        <f>IF(AND(O$1*12+O$2&gt;=$G$7*12+$H$7,OR($I$7="",O$1*12+O$2&lt;=$I$7*12+$J$7)),ROUND($D$7*(1+$E$7/100)^(O$1-$G$7),0),0)</f>
        <v/>
      </c>
      <c r="P44" s="4">
        <f>IF(AND(P$1*12+P$2&gt;=$G$7*12+$H$7,OR($I$7="",P$1*12+P$2&lt;=$I$7*12+$J$7)),ROUND($D$7*(1+$E$7/100)^(P$1-$G$7),0),0)</f>
        <v/>
      </c>
      <c r="Q44" s="4">
        <f>IF(AND(Q$1*12+Q$2&gt;=$G$7*12+$H$7,OR($I$7="",Q$1*12+Q$2&lt;=$I$7*12+$J$7)),ROUND($D$7*(1+$E$7/100)^(Q$1-$G$7),0),0)</f>
        <v/>
      </c>
      <c r="R44" s="4">
        <f>IF(AND(R$1*12+R$2&gt;=$G$7*12+$H$7,OR($I$7="",R$1*12+R$2&lt;=$I$7*12+$J$7)),ROUND($D$7*(1+$E$7/100)^(R$1-$G$7),0),0)</f>
        <v/>
      </c>
      <c r="S44" s="4">
        <f>IF(AND(S$1*12+S$2&gt;=$G$7*12+$H$7,OR($I$7="",S$1*12+S$2&lt;=$I$7*12+$J$7)),ROUND($D$7*(1+$E$7/100)^(S$1-$G$7),0),0)</f>
        <v/>
      </c>
      <c r="T44" s="4">
        <f>IF(AND(T$1*12+T$2&gt;=$G$7*12+$H$7,OR($I$7="",T$1*12+T$2&lt;=$I$7*12+$J$7)),ROUND($D$7*(1+$E$7/100)^(T$1-$G$7),0),0)</f>
        <v/>
      </c>
      <c r="U44" s="4">
        <f>IF(AND(U$1*12+U$2&gt;=$G$7*12+$H$7,OR($I$7="",U$1*12+U$2&lt;=$I$7*12+$J$7)),ROUND($D$7*(1+$E$7/100)^(U$1-$G$7),0),0)</f>
        <v/>
      </c>
      <c r="V44" s="4">
        <f>IF(AND(V$1*12+V$2&gt;=$G$7*12+$H$7,OR($I$7="",V$1*12+V$2&lt;=$I$7*12+$J$7)),ROUND($D$7*(1+$E$7/100)^(V$1-$G$7),0),0)</f>
        <v/>
      </c>
      <c r="W44" s="4">
        <f>IF(AND(W$1*12+W$2&gt;=$G$7*12+$H$7,OR($I$7="",W$1*12+W$2&lt;=$I$7*12+$J$7)),ROUND($D$7*(1+$E$7/100)^(W$1-$G$7),0),0)</f>
        <v/>
      </c>
      <c r="X44" s="4">
        <f>IF(AND(X$1*12+X$2&gt;=$G$7*12+$H$7,OR($I$7="",X$1*12+X$2&lt;=$I$7*12+$J$7)),ROUND($D$7*(1+$E$7/100)^(X$1-$G$7),0),0)</f>
        <v/>
      </c>
      <c r="Y44" s="4">
        <f>IF(AND(Y$1*12+Y$2&gt;=$G$7*12+$H$7,OR($I$7="",Y$1*12+Y$2&lt;=$I$7*12+$J$7)),ROUND($D$7*(1+$E$7/100)^(Y$1-$G$7),0),0)</f>
        <v/>
      </c>
      <c r="Z44" s="4">
        <f>IF(AND(Z$1*12+Z$2&gt;=$G$7*12+$H$7,OR($I$7="",Z$1*12+Z$2&lt;=$I$7*12+$J$7)),ROUND($D$7*(1+$E$7/100)^(Z$1-$G$7),0),0)</f>
        <v/>
      </c>
      <c r="AA44" s="4">
        <f>IF(AND(AA$1*12+AA$2&gt;=$G$7*12+$H$7,OR($I$7="",AA$1*12+AA$2&lt;=$I$7*12+$J$7)),ROUND($D$7*(1+$E$7/100)^(AA$1-$G$7),0),0)</f>
        <v/>
      </c>
      <c r="AB44" s="4">
        <f>IF(AND(AB$1*12+AB$2&gt;=$G$7*12+$H$7,OR($I$7="",AB$1*12+AB$2&lt;=$I$7*12+$J$7)),ROUND($D$7*(1+$E$7/100)^(AB$1-$G$7),0),0)</f>
        <v/>
      </c>
      <c r="AC44" s="4">
        <f>IF(AND(AC$1*12+AC$2&gt;=$G$7*12+$H$7,OR($I$7="",AC$1*12+AC$2&lt;=$I$7*12+$J$7)),ROUND($D$7*(1+$E$7/100)^(AC$1-$G$7),0),0)</f>
        <v/>
      </c>
      <c r="AD44" s="4">
        <f>IF(AND(AD$1*12+AD$2&gt;=$G$7*12+$H$7,OR($I$7="",AD$1*12+AD$2&lt;=$I$7*12+$J$7)),ROUND($D$7*(1+$E$7/100)^(AD$1-$G$7),0),0)</f>
        <v/>
      </c>
      <c r="AE44" s="4">
        <f>IF(AND(AE$1*12+AE$2&gt;=$G$7*12+$H$7,OR($I$7="",AE$1*12+AE$2&lt;=$I$7*12+$J$7)),ROUND($D$7*(1+$E$7/100)^(AE$1-$G$7),0),0)</f>
        <v/>
      </c>
      <c r="AF44" s="4">
        <f>IF(AND(AF$1*12+AF$2&gt;=$G$7*12+$H$7,OR($I$7="",AF$1*12+AF$2&lt;=$I$7*12+$J$7)),ROUND($D$7*(1+$E$7/100)^(AF$1-$G$7),0),0)</f>
        <v/>
      </c>
      <c r="AG44" s="4">
        <f>IF(AND(AG$1*12+AG$2&gt;=$G$7*12+$H$7,OR($I$7="",AG$1*12+AG$2&lt;=$I$7*12+$J$7)),ROUND($D$7*(1+$E$7/100)^(AG$1-$G$7),0),0)</f>
        <v/>
      </c>
      <c r="AH44" s="4">
        <f>IF(AND(AH$1*12+AH$2&gt;=$G$7*12+$H$7,OR($I$7="",AH$1*12+AH$2&lt;=$I$7*12+$J$7)),ROUND($D$7*(1+$E$7/100)^(AH$1-$G$7),0),0)</f>
        <v/>
      </c>
      <c r="AI44" s="4">
        <f>IF(AND(AI$1*12+AI$2&gt;=$G$7*12+$H$7,OR($I$7="",AI$1*12+AI$2&lt;=$I$7*12+$J$7)),ROUND($D$7*(1+$E$7/100)^(AI$1-$G$7),0),0)</f>
        <v/>
      </c>
      <c r="AJ44" s="4">
        <f>IF(AND(AJ$1*12+AJ$2&gt;=$G$7*12+$H$7,OR($I$7="",AJ$1*12+AJ$2&lt;=$I$7*12+$J$7)),ROUND($D$7*(1+$E$7/100)^(AJ$1-$G$7),0),0)</f>
        <v/>
      </c>
      <c r="AK44" s="4">
        <f>IF(AND(AK$1*12+AK$2&gt;=$G$7*12+$H$7,OR($I$7="",AK$1*12+AK$2&lt;=$I$7*12+$J$7)),ROUND($D$7*(1+$E$7/100)^(AK$1-$G$7),0),0)</f>
        <v/>
      </c>
      <c r="AL44" s="4">
        <f>IF(AND(AL$1*12+AL$2&gt;=$G$7*12+$H$7,OR($I$7="",AL$1*12+AL$2&lt;=$I$7*12+$J$7)),ROUND($D$7*(1+$E$7/100)^(AL$1-$G$7),0),0)</f>
        <v/>
      </c>
      <c r="AM44" s="4">
        <f>IF(AND(AM$1*12+AM$2&gt;=$G$7*12+$H$7,OR($I$7="",AM$1*12+AM$2&lt;=$I$7*12+$J$7)),ROUND($D$7*(1+$E$7/100)^(AM$1-$G$7),0),0)</f>
        <v/>
      </c>
      <c r="AN44" s="4">
        <f>IF(AND(AN$1*12+AN$2&gt;=$G$7*12+$H$7,OR($I$7="",AN$1*12+AN$2&lt;=$I$7*12+$J$7)),ROUND($D$7*(1+$E$7/100)^(AN$1-$G$7),0),0)</f>
        <v/>
      </c>
      <c r="AO44" s="4">
        <f>IF(AND(AO$1*12+AO$2&gt;=$G$7*12+$H$7,OR($I$7="",AO$1*12+AO$2&lt;=$I$7*12+$J$7)),ROUND($D$7*(1+$E$7/100)^(AO$1-$G$7),0),0)</f>
        <v/>
      </c>
      <c r="AP44" s="4">
        <f>IF(AND(AP$1*12+AP$2&gt;=$G$7*12+$H$7,OR($I$7="",AP$1*12+AP$2&lt;=$I$7*12+$J$7)),ROUND($D$7*(1+$E$7/100)^(AP$1-$G$7),0),0)</f>
        <v/>
      </c>
      <c r="AQ44" s="4">
        <f>IF(AND(AQ$1*12+AQ$2&gt;=$G$7*12+$H$7,OR($I$7="",AQ$1*12+AQ$2&lt;=$I$7*12+$J$7)),ROUND($D$7*(1+$E$7/100)^(AQ$1-$G$7),0),0)</f>
        <v/>
      </c>
      <c r="AR44" s="4">
        <f>IF(AND(AR$1*12+AR$2&gt;=$G$7*12+$H$7,OR($I$7="",AR$1*12+AR$2&lt;=$I$7*12+$J$7)),ROUND($D$7*(1+$E$7/100)^(AR$1-$G$7),0),0)</f>
        <v/>
      </c>
      <c r="AS44" s="4">
        <f>IF(AND(AS$1*12+AS$2&gt;=$G$7*12+$H$7,OR($I$7="",AS$1*12+AS$2&lt;=$I$7*12+$J$7)),ROUND($D$7*(1+$E$7/100)^(AS$1-$G$7),0),0)</f>
        <v/>
      </c>
      <c r="AT44" s="4">
        <f>IF(AND(AT$1*12+AT$2&gt;=$G$7*12+$H$7,OR($I$7="",AT$1*12+AT$2&lt;=$I$7*12+$J$7)),ROUND($D$7*(1+$E$7/100)^(AT$1-$G$7),0),0)</f>
        <v/>
      </c>
      <c r="AU44" s="4">
        <f>IF(AND(AU$1*12+AU$2&gt;=$G$7*12+$H$7,OR($I$7="",AU$1*12+AU$2&lt;=$I$7*12+$J$7)),ROUND($D$7*(1+$E$7/100)^(AU$1-$G$7),0),0)</f>
        <v/>
      </c>
      <c r="AV44" s="4">
        <f>IF(AND(AV$1*12+AV$2&gt;=$G$7*12+$H$7,OR($I$7="",AV$1*12+AV$2&lt;=$I$7*12+$J$7)),ROUND($D$7*(1+$E$7/100)^(AV$1-$G$7),0),0)</f>
        <v/>
      </c>
      <c r="AW44" s="4">
        <f>IF(AND(AW$1*12+AW$2&gt;=$G$7*12+$H$7,OR($I$7="",AW$1*12+AW$2&lt;=$I$7*12+$J$7)),ROUND($D$7*(1+$E$7/100)^(AW$1-$G$7),0),0)</f>
        <v/>
      </c>
      <c r="AX44" s="4">
        <f>IF(AND(AX$1*12+AX$2&gt;=$G$7*12+$H$7,OR($I$7="",AX$1*12+AX$2&lt;=$I$7*12+$J$7)),ROUND($D$7*(1+$E$7/100)^(AX$1-$G$7),0),0)</f>
        <v/>
      </c>
      <c r="AY44" s="4">
        <f>IF(AND(AY$1*12+AY$2&gt;=$G$7*12+$H$7,OR($I$7="",AY$1*12+AY$2&lt;=$I$7*12+$J$7)),ROUND($D$7*(1+$E$7/100)^(AY$1-$G$7),0),0)</f>
        <v/>
      </c>
      <c r="AZ44" s="4">
        <f>IF(AND(AZ$1*12+AZ$2&gt;=$G$7*12+$H$7,OR($I$7="",AZ$1*12+AZ$2&lt;=$I$7*12+$J$7)),ROUND($D$7*(1+$E$7/100)^(AZ$1-$G$7),0),0)</f>
        <v/>
      </c>
      <c r="BA44" s="4">
        <f>IF(AND(BA$1*12+BA$2&gt;=$G$7*12+$H$7,OR($I$7="",BA$1*12+BA$2&lt;=$I$7*12+$J$7)),ROUND($D$7*(1+$E$7/100)^(BA$1-$G$7),0),0)</f>
        <v/>
      </c>
      <c r="BB44" s="4">
        <f>IF(AND(BB$1*12+BB$2&gt;=$G$7*12+$H$7,OR($I$7="",BB$1*12+BB$2&lt;=$I$7*12+$J$7)),ROUND($D$7*(1+$E$7/100)^(BB$1-$G$7),0),0)</f>
        <v/>
      </c>
    </row>
    <row r="45">
      <c r="A45" t="inlineStr">
        <is>
          <t>Sharang Parnerkar — Brutto</t>
        </is>
      </c>
      <c r="B45" s="4">
        <f>IF(AND(B$1*12+B$2&gt;=$G$8*12+$H$8,OR($I$8="",B$1*12+B$2&lt;=$I$8*12+$J$8)),ROUND($D$8*(1+$E$8/100)^(B$1-$G$8),0),0)</f>
        <v/>
      </c>
      <c r="C45" s="4">
        <f>IF(AND(C$1*12+C$2&gt;=$G$8*12+$H$8,OR($I$8="",C$1*12+C$2&lt;=$I$8*12+$J$8)),ROUND($D$8*(1+$E$8/100)^(C$1-$G$8),0),0)</f>
        <v/>
      </c>
      <c r="D45" s="4">
        <f>IF(AND(D$1*12+D$2&gt;=$G$8*12+$H$8,OR($I$8="",D$1*12+D$2&lt;=$I$8*12+$J$8)),ROUND($D$8*(1+$E$8/100)^(D$1-$G$8),0),0)</f>
        <v/>
      </c>
      <c r="E45" s="4">
        <f>IF(AND(E$1*12+E$2&gt;=$G$8*12+$H$8,OR($I$8="",E$1*12+E$2&lt;=$I$8*12+$J$8)),ROUND($D$8*(1+$E$8/100)^(E$1-$G$8),0),0)</f>
        <v/>
      </c>
      <c r="F45" s="4">
        <f>IF(AND(F$1*12+F$2&gt;=$G$8*12+$H$8,OR($I$8="",F$1*12+F$2&lt;=$I$8*12+$J$8)),ROUND($D$8*(1+$E$8/100)^(F$1-$G$8),0),0)</f>
        <v/>
      </c>
      <c r="G45" s="4">
        <f>IF(AND(G$1*12+G$2&gt;=$G$8*12+$H$8,OR($I$8="",G$1*12+G$2&lt;=$I$8*12+$J$8)),ROUND($D$8*(1+$E$8/100)^(G$1-$G$8),0),0)</f>
        <v/>
      </c>
      <c r="H45" s="4">
        <f>IF(AND(H$1*12+H$2&gt;=$G$8*12+$H$8,OR($I$8="",H$1*12+H$2&lt;=$I$8*12+$J$8)),ROUND($D$8*(1+$E$8/100)^(H$1-$G$8),0),0)</f>
        <v/>
      </c>
      <c r="I45" s="4">
        <f>IF(AND(I$1*12+I$2&gt;=$G$8*12+$H$8,OR($I$8="",I$1*12+I$2&lt;=$I$8*12+$J$8)),ROUND($D$8*(1+$E$8/100)^(I$1-$G$8),0),0)</f>
        <v/>
      </c>
      <c r="J45" s="4">
        <f>IF(AND(J$1*12+J$2&gt;=$G$8*12+$H$8,OR($I$8="",J$1*12+J$2&lt;=$I$8*12+$J$8)),ROUND($D$8*(1+$E$8/100)^(J$1-$G$8),0),0)</f>
        <v/>
      </c>
      <c r="K45" s="4">
        <f>IF(AND(K$1*12+K$2&gt;=$G$8*12+$H$8,OR($I$8="",K$1*12+K$2&lt;=$I$8*12+$J$8)),ROUND($D$8*(1+$E$8/100)^(K$1-$G$8),0),0)</f>
        <v/>
      </c>
      <c r="L45" s="4">
        <f>IF(AND(L$1*12+L$2&gt;=$G$8*12+$H$8,OR($I$8="",L$1*12+L$2&lt;=$I$8*12+$J$8)),ROUND($D$8*(1+$E$8/100)^(L$1-$G$8),0),0)</f>
        <v/>
      </c>
      <c r="M45" s="4">
        <f>IF(AND(M$1*12+M$2&gt;=$G$8*12+$H$8,OR($I$8="",M$1*12+M$2&lt;=$I$8*12+$J$8)),ROUND($D$8*(1+$E$8/100)^(M$1-$G$8),0),0)</f>
        <v/>
      </c>
      <c r="N45" s="4">
        <f>IF(AND(N$1*12+N$2&gt;=$G$8*12+$H$8,OR($I$8="",N$1*12+N$2&lt;=$I$8*12+$J$8)),ROUND($D$8*(1+$E$8/100)^(N$1-$G$8),0),0)</f>
        <v/>
      </c>
      <c r="O45" s="4">
        <f>IF(AND(O$1*12+O$2&gt;=$G$8*12+$H$8,OR($I$8="",O$1*12+O$2&lt;=$I$8*12+$J$8)),ROUND($D$8*(1+$E$8/100)^(O$1-$G$8),0),0)</f>
        <v/>
      </c>
      <c r="P45" s="4">
        <f>IF(AND(P$1*12+P$2&gt;=$G$8*12+$H$8,OR($I$8="",P$1*12+P$2&lt;=$I$8*12+$J$8)),ROUND($D$8*(1+$E$8/100)^(P$1-$G$8),0),0)</f>
        <v/>
      </c>
      <c r="Q45" s="4">
        <f>IF(AND(Q$1*12+Q$2&gt;=$G$8*12+$H$8,OR($I$8="",Q$1*12+Q$2&lt;=$I$8*12+$J$8)),ROUND($D$8*(1+$E$8/100)^(Q$1-$G$8),0),0)</f>
        <v/>
      </c>
      <c r="R45" s="4">
        <f>IF(AND(R$1*12+R$2&gt;=$G$8*12+$H$8,OR($I$8="",R$1*12+R$2&lt;=$I$8*12+$J$8)),ROUND($D$8*(1+$E$8/100)^(R$1-$G$8),0),0)</f>
        <v/>
      </c>
      <c r="S45" s="4">
        <f>IF(AND(S$1*12+S$2&gt;=$G$8*12+$H$8,OR($I$8="",S$1*12+S$2&lt;=$I$8*12+$J$8)),ROUND($D$8*(1+$E$8/100)^(S$1-$G$8),0),0)</f>
        <v/>
      </c>
      <c r="T45" s="4">
        <f>IF(AND(T$1*12+T$2&gt;=$G$8*12+$H$8,OR($I$8="",T$1*12+T$2&lt;=$I$8*12+$J$8)),ROUND($D$8*(1+$E$8/100)^(T$1-$G$8),0),0)</f>
        <v/>
      </c>
      <c r="U45" s="4">
        <f>IF(AND(U$1*12+U$2&gt;=$G$8*12+$H$8,OR($I$8="",U$1*12+U$2&lt;=$I$8*12+$J$8)),ROUND($D$8*(1+$E$8/100)^(U$1-$G$8),0),0)</f>
        <v/>
      </c>
      <c r="V45" s="4">
        <f>IF(AND(V$1*12+V$2&gt;=$G$8*12+$H$8,OR($I$8="",V$1*12+V$2&lt;=$I$8*12+$J$8)),ROUND($D$8*(1+$E$8/100)^(V$1-$G$8),0),0)</f>
        <v/>
      </c>
      <c r="W45" s="4">
        <f>IF(AND(W$1*12+W$2&gt;=$G$8*12+$H$8,OR($I$8="",W$1*12+W$2&lt;=$I$8*12+$J$8)),ROUND($D$8*(1+$E$8/100)^(W$1-$G$8),0),0)</f>
        <v/>
      </c>
      <c r="X45" s="4">
        <f>IF(AND(X$1*12+X$2&gt;=$G$8*12+$H$8,OR($I$8="",X$1*12+X$2&lt;=$I$8*12+$J$8)),ROUND($D$8*(1+$E$8/100)^(X$1-$G$8),0),0)</f>
        <v/>
      </c>
      <c r="Y45" s="4">
        <f>IF(AND(Y$1*12+Y$2&gt;=$G$8*12+$H$8,OR($I$8="",Y$1*12+Y$2&lt;=$I$8*12+$J$8)),ROUND($D$8*(1+$E$8/100)^(Y$1-$G$8),0),0)</f>
        <v/>
      </c>
      <c r="Z45" s="4">
        <f>IF(AND(Z$1*12+Z$2&gt;=$G$8*12+$H$8,OR($I$8="",Z$1*12+Z$2&lt;=$I$8*12+$J$8)),ROUND($D$8*(1+$E$8/100)^(Z$1-$G$8),0),0)</f>
        <v/>
      </c>
      <c r="AA45" s="4">
        <f>IF(AND(AA$1*12+AA$2&gt;=$G$8*12+$H$8,OR($I$8="",AA$1*12+AA$2&lt;=$I$8*12+$J$8)),ROUND($D$8*(1+$E$8/100)^(AA$1-$G$8),0),0)</f>
        <v/>
      </c>
      <c r="AB45" s="4">
        <f>IF(AND(AB$1*12+AB$2&gt;=$G$8*12+$H$8,OR($I$8="",AB$1*12+AB$2&lt;=$I$8*12+$J$8)),ROUND($D$8*(1+$E$8/100)^(AB$1-$G$8),0),0)</f>
        <v/>
      </c>
      <c r="AC45" s="4">
        <f>IF(AND(AC$1*12+AC$2&gt;=$G$8*12+$H$8,OR($I$8="",AC$1*12+AC$2&lt;=$I$8*12+$J$8)),ROUND($D$8*(1+$E$8/100)^(AC$1-$G$8),0),0)</f>
        <v/>
      </c>
      <c r="AD45" s="4">
        <f>IF(AND(AD$1*12+AD$2&gt;=$G$8*12+$H$8,OR($I$8="",AD$1*12+AD$2&lt;=$I$8*12+$J$8)),ROUND($D$8*(1+$E$8/100)^(AD$1-$G$8),0),0)</f>
        <v/>
      </c>
      <c r="AE45" s="4">
        <f>IF(AND(AE$1*12+AE$2&gt;=$G$8*12+$H$8,OR($I$8="",AE$1*12+AE$2&lt;=$I$8*12+$J$8)),ROUND($D$8*(1+$E$8/100)^(AE$1-$G$8),0),0)</f>
        <v/>
      </c>
      <c r="AF45" s="4">
        <f>IF(AND(AF$1*12+AF$2&gt;=$G$8*12+$H$8,OR($I$8="",AF$1*12+AF$2&lt;=$I$8*12+$J$8)),ROUND($D$8*(1+$E$8/100)^(AF$1-$G$8),0),0)</f>
        <v/>
      </c>
      <c r="AG45" s="4">
        <f>IF(AND(AG$1*12+AG$2&gt;=$G$8*12+$H$8,OR($I$8="",AG$1*12+AG$2&lt;=$I$8*12+$J$8)),ROUND($D$8*(1+$E$8/100)^(AG$1-$G$8),0),0)</f>
        <v/>
      </c>
      <c r="AH45" s="4">
        <f>IF(AND(AH$1*12+AH$2&gt;=$G$8*12+$H$8,OR($I$8="",AH$1*12+AH$2&lt;=$I$8*12+$J$8)),ROUND($D$8*(1+$E$8/100)^(AH$1-$G$8),0),0)</f>
        <v/>
      </c>
      <c r="AI45" s="4">
        <f>IF(AND(AI$1*12+AI$2&gt;=$G$8*12+$H$8,OR($I$8="",AI$1*12+AI$2&lt;=$I$8*12+$J$8)),ROUND($D$8*(1+$E$8/100)^(AI$1-$G$8),0),0)</f>
        <v/>
      </c>
      <c r="AJ45" s="4">
        <f>IF(AND(AJ$1*12+AJ$2&gt;=$G$8*12+$H$8,OR($I$8="",AJ$1*12+AJ$2&lt;=$I$8*12+$J$8)),ROUND($D$8*(1+$E$8/100)^(AJ$1-$G$8),0),0)</f>
        <v/>
      </c>
      <c r="AK45" s="4">
        <f>IF(AND(AK$1*12+AK$2&gt;=$G$8*12+$H$8,OR($I$8="",AK$1*12+AK$2&lt;=$I$8*12+$J$8)),ROUND($D$8*(1+$E$8/100)^(AK$1-$G$8),0),0)</f>
        <v/>
      </c>
      <c r="AL45" s="4">
        <f>IF(AND(AL$1*12+AL$2&gt;=$G$8*12+$H$8,OR($I$8="",AL$1*12+AL$2&lt;=$I$8*12+$J$8)),ROUND($D$8*(1+$E$8/100)^(AL$1-$G$8),0),0)</f>
        <v/>
      </c>
      <c r="AM45" s="4">
        <f>IF(AND(AM$1*12+AM$2&gt;=$G$8*12+$H$8,OR($I$8="",AM$1*12+AM$2&lt;=$I$8*12+$J$8)),ROUND($D$8*(1+$E$8/100)^(AM$1-$G$8),0),0)</f>
        <v/>
      </c>
      <c r="AN45" s="4">
        <f>IF(AND(AN$1*12+AN$2&gt;=$G$8*12+$H$8,OR($I$8="",AN$1*12+AN$2&lt;=$I$8*12+$J$8)),ROUND($D$8*(1+$E$8/100)^(AN$1-$G$8),0),0)</f>
        <v/>
      </c>
      <c r="AO45" s="4">
        <f>IF(AND(AO$1*12+AO$2&gt;=$G$8*12+$H$8,OR($I$8="",AO$1*12+AO$2&lt;=$I$8*12+$J$8)),ROUND($D$8*(1+$E$8/100)^(AO$1-$G$8),0),0)</f>
        <v/>
      </c>
      <c r="AP45" s="4">
        <f>IF(AND(AP$1*12+AP$2&gt;=$G$8*12+$H$8,OR($I$8="",AP$1*12+AP$2&lt;=$I$8*12+$J$8)),ROUND($D$8*(1+$E$8/100)^(AP$1-$G$8),0),0)</f>
        <v/>
      </c>
      <c r="AQ45" s="4">
        <f>IF(AND(AQ$1*12+AQ$2&gt;=$G$8*12+$H$8,OR($I$8="",AQ$1*12+AQ$2&lt;=$I$8*12+$J$8)),ROUND($D$8*(1+$E$8/100)^(AQ$1-$G$8),0),0)</f>
        <v/>
      </c>
      <c r="AR45" s="4">
        <f>IF(AND(AR$1*12+AR$2&gt;=$G$8*12+$H$8,OR($I$8="",AR$1*12+AR$2&lt;=$I$8*12+$J$8)),ROUND($D$8*(1+$E$8/100)^(AR$1-$G$8),0),0)</f>
        <v/>
      </c>
      <c r="AS45" s="4">
        <f>IF(AND(AS$1*12+AS$2&gt;=$G$8*12+$H$8,OR($I$8="",AS$1*12+AS$2&lt;=$I$8*12+$J$8)),ROUND($D$8*(1+$E$8/100)^(AS$1-$G$8),0),0)</f>
        <v/>
      </c>
      <c r="AT45" s="4">
        <f>IF(AND(AT$1*12+AT$2&gt;=$G$8*12+$H$8,OR($I$8="",AT$1*12+AT$2&lt;=$I$8*12+$J$8)),ROUND($D$8*(1+$E$8/100)^(AT$1-$G$8),0),0)</f>
        <v/>
      </c>
      <c r="AU45" s="4">
        <f>IF(AND(AU$1*12+AU$2&gt;=$G$8*12+$H$8,OR($I$8="",AU$1*12+AU$2&lt;=$I$8*12+$J$8)),ROUND($D$8*(1+$E$8/100)^(AU$1-$G$8),0),0)</f>
        <v/>
      </c>
      <c r="AV45" s="4">
        <f>IF(AND(AV$1*12+AV$2&gt;=$G$8*12+$H$8,OR($I$8="",AV$1*12+AV$2&lt;=$I$8*12+$J$8)),ROUND($D$8*(1+$E$8/100)^(AV$1-$G$8),0),0)</f>
        <v/>
      </c>
      <c r="AW45" s="4">
        <f>IF(AND(AW$1*12+AW$2&gt;=$G$8*12+$H$8,OR($I$8="",AW$1*12+AW$2&lt;=$I$8*12+$J$8)),ROUND($D$8*(1+$E$8/100)^(AW$1-$G$8),0),0)</f>
        <v/>
      </c>
      <c r="AX45" s="4">
        <f>IF(AND(AX$1*12+AX$2&gt;=$G$8*12+$H$8,OR($I$8="",AX$1*12+AX$2&lt;=$I$8*12+$J$8)),ROUND($D$8*(1+$E$8/100)^(AX$1-$G$8),0),0)</f>
        <v/>
      </c>
      <c r="AY45" s="4">
        <f>IF(AND(AY$1*12+AY$2&gt;=$G$8*12+$H$8,OR($I$8="",AY$1*12+AY$2&lt;=$I$8*12+$J$8)),ROUND($D$8*(1+$E$8/100)^(AY$1-$G$8),0),0)</f>
        <v/>
      </c>
      <c r="AZ45" s="4">
        <f>IF(AND(AZ$1*12+AZ$2&gt;=$G$8*12+$H$8,OR($I$8="",AZ$1*12+AZ$2&lt;=$I$8*12+$J$8)),ROUND($D$8*(1+$E$8/100)^(AZ$1-$G$8),0),0)</f>
        <v/>
      </c>
      <c r="BA45" s="4">
        <f>IF(AND(BA$1*12+BA$2&gt;=$G$8*12+$H$8,OR($I$8="",BA$1*12+BA$2&lt;=$I$8*12+$J$8)),ROUND($D$8*(1+$E$8/100)^(BA$1-$G$8),0),0)</f>
        <v/>
      </c>
      <c r="BB45" s="4">
        <f>IF(AND(BB$1*12+BB$2&gt;=$G$8*12+$H$8,OR($I$8="",BB$1*12+BB$2&lt;=$I$8*12+$J$8)),ROUND($D$8*(1+$E$8/100)^(BB$1-$G$8),0),0)</f>
        <v/>
      </c>
    </row>
    <row r="46">
      <c r="A46" t="inlineStr">
        <is>
          <t>Pos 3 — Brutto</t>
        </is>
      </c>
      <c r="B46" s="4">
        <f>IF(AND(B$1*12+B$2&gt;=$G$9*12+$H$9,OR($I$9="",B$1*12+B$2&lt;=$I$9*12+$J$9)),ROUND($D$9*(1+$E$9/100)^(B$1-$G$9),0),0)</f>
        <v/>
      </c>
      <c r="C46" s="4">
        <f>IF(AND(C$1*12+C$2&gt;=$G$9*12+$H$9,OR($I$9="",C$1*12+C$2&lt;=$I$9*12+$J$9)),ROUND($D$9*(1+$E$9/100)^(C$1-$G$9),0),0)</f>
        <v/>
      </c>
      <c r="D46" s="4">
        <f>IF(AND(D$1*12+D$2&gt;=$G$9*12+$H$9,OR($I$9="",D$1*12+D$2&lt;=$I$9*12+$J$9)),ROUND($D$9*(1+$E$9/100)^(D$1-$G$9),0),0)</f>
        <v/>
      </c>
      <c r="E46" s="4">
        <f>IF(AND(E$1*12+E$2&gt;=$G$9*12+$H$9,OR($I$9="",E$1*12+E$2&lt;=$I$9*12+$J$9)),ROUND($D$9*(1+$E$9/100)^(E$1-$G$9),0),0)</f>
        <v/>
      </c>
      <c r="F46" s="4">
        <f>IF(AND(F$1*12+F$2&gt;=$G$9*12+$H$9,OR($I$9="",F$1*12+F$2&lt;=$I$9*12+$J$9)),ROUND($D$9*(1+$E$9/100)^(F$1-$G$9),0),0)</f>
        <v/>
      </c>
      <c r="G46" s="4">
        <f>IF(AND(G$1*12+G$2&gt;=$G$9*12+$H$9,OR($I$9="",G$1*12+G$2&lt;=$I$9*12+$J$9)),ROUND($D$9*(1+$E$9/100)^(G$1-$G$9),0),0)</f>
        <v/>
      </c>
      <c r="H46" s="4">
        <f>IF(AND(H$1*12+H$2&gt;=$G$9*12+$H$9,OR($I$9="",H$1*12+H$2&lt;=$I$9*12+$J$9)),ROUND($D$9*(1+$E$9/100)^(H$1-$G$9),0),0)</f>
        <v/>
      </c>
      <c r="I46" s="4">
        <f>IF(AND(I$1*12+I$2&gt;=$G$9*12+$H$9,OR($I$9="",I$1*12+I$2&lt;=$I$9*12+$J$9)),ROUND($D$9*(1+$E$9/100)^(I$1-$G$9),0),0)</f>
        <v/>
      </c>
      <c r="J46" s="4">
        <f>IF(AND(J$1*12+J$2&gt;=$G$9*12+$H$9,OR($I$9="",J$1*12+J$2&lt;=$I$9*12+$J$9)),ROUND($D$9*(1+$E$9/100)^(J$1-$G$9),0),0)</f>
        <v/>
      </c>
      <c r="K46" s="4">
        <f>IF(AND(K$1*12+K$2&gt;=$G$9*12+$H$9,OR($I$9="",K$1*12+K$2&lt;=$I$9*12+$J$9)),ROUND($D$9*(1+$E$9/100)^(K$1-$G$9),0),0)</f>
        <v/>
      </c>
      <c r="L46" s="4">
        <f>IF(AND(L$1*12+L$2&gt;=$G$9*12+$H$9,OR($I$9="",L$1*12+L$2&lt;=$I$9*12+$J$9)),ROUND($D$9*(1+$E$9/100)^(L$1-$G$9),0),0)</f>
        <v/>
      </c>
      <c r="M46" s="4">
        <f>IF(AND(M$1*12+M$2&gt;=$G$9*12+$H$9,OR($I$9="",M$1*12+M$2&lt;=$I$9*12+$J$9)),ROUND($D$9*(1+$E$9/100)^(M$1-$G$9),0),0)</f>
        <v/>
      </c>
      <c r="N46" s="4">
        <f>IF(AND(N$1*12+N$2&gt;=$G$9*12+$H$9,OR($I$9="",N$1*12+N$2&lt;=$I$9*12+$J$9)),ROUND($D$9*(1+$E$9/100)^(N$1-$G$9),0),0)</f>
        <v/>
      </c>
      <c r="O46" s="4">
        <f>IF(AND(O$1*12+O$2&gt;=$G$9*12+$H$9,OR($I$9="",O$1*12+O$2&lt;=$I$9*12+$J$9)),ROUND($D$9*(1+$E$9/100)^(O$1-$G$9),0),0)</f>
        <v/>
      </c>
      <c r="P46" s="4">
        <f>IF(AND(P$1*12+P$2&gt;=$G$9*12+$H$9,OR($I$9="",P$1*12+P$2&lt;=$I$9*12+$J$9)),ROUND($D$9*(1+$E$9/100)^(P$1-$G$9),0),0)</f>
        <v/>
      </c>
      <c r="Q46" s="4">
        <f>IF(AND(Q$1*12+Q$2&gt;=$G$9*12+$H$9,OR($I$9="",Q$1*12+Q$2&lt;=$I$9*12+$J$9)),ROUND($D$9*(1+$E$9/100)^(Q$1-$G$9),0),0)</f>
        <v/>
      </c>
      <c r="R46" s="4">
        <f>IF(AND(R$1*12+R$2&gt;=$G$9*12+$H$9,OR($I$9="",R$1*12+R$2&lt;=$I$9*12+$J$9)),ROUND($D$9*(1+$E$9/100)^(R$1-$G$9),0),0)</f>
        <v/>
      </c>
      <c r="S46" s="4">
        <f>IF(AND(S$1*12+S$2&gt;=$G$9*12+$H$9,OR($I$9="",S$1*12+S$2&lt;=$I$9*12+$J$9)),ROUND($D$9*(1+$E$9/100)^(S$1-$G$9),0),0)</f>
        <v/>
      </c>
      <c r="T46" s="4">
        <f>IF(AND(T$1*12+T$2&gt;=$G$9*12+$H$9,OR($I$9="",T$1*12+T$2&lt;=$I$9*12+$J$9)),ROUND($D$9*(1+$E$9/100)^(T$1-$G$9),0),0)</f>
        <v/>
      </c>
      <c r="U46" s="4">
        <f>IF(AND(U$1*12+U$2&gt;=$G$9*12+$H$9,OR($I$9="",U$1*12+U$2&lt;=$I$9*12+$J$9)),ROUND($D$9*(1+$E$9/100)^(U$1-$G$9),0),0)</f>
        <v/>
      </c>
      <c r="V46" s="4">
        <f>IF(AND(V$1*12+V$2&gt;=$G$9*12+$H$9,OR($I$9="",V$1*12+V$2&lt;=$I$9*12+$J$9)),ROUND($D$9*(1+$E$9/100)^(V$1-$G$9),0),0)</f>
        <v/>
      </c>
      <c r="W46" s="4">
        <f>IF(AND(W$1*12+W$2&gt;=$G$9*12+$H$9,OR($I$9="",W$1*12+W$2&lt;=$I$9*12+$J$9)),ROUND($D$9*(1+$E$9/100)^(W$1-$G$9),0),0)</f>
        <v/>
      </c>
      <c r="X46" s="4">
        <f>IF(AND(X$1*12+X$2&gt;=$G$9*12+$H$9,OR($I$9="",X$1*12+X$2&lt;=$I$9*12+$J$9)),ROUND($D$9*(1+$E$9/100)^(X$1-$G$9),0),0)</f>
        <v/>
      </c>
      <c r="Y46" s="4">
        <f>IF(AND(Y$1*12+Y$2&gt;=$G$9*12+$H$9,OR($I$9="",Y$1*12+Y$2&lt;=$I$9*12+$J$9)),ROUND($D$9*(1+$E$9/100)^(Y$1-$G$9),0),0)</f>
        <v/>
      </c>
      <c r="Z46" s="4">
        <f>IF(AND(Z$1*12+Z$2&gt;=$G$9*12+$H$9,OR($I$9="",Z$1*12+Z$2&lt;=$I$9*12+$J$9)),ROUND($D$9*(1+$E$9/100)^(Z$1-$G$9),0),0)</f>
        <v/>
      </c>
      <c r="AA46" s="4">
        <f>IF(AND(AA$1*12+AA$2&gt;=$G$9*12+$H$9,OR($I$9="",AA$1*12+AA$2&lt;=$I$9*12+$J$9)),ROUND($D$9*(1+$E$9/100)^(AA$1-$G$9),0),0)</f>
        <v/>
      </c>
      <c r="AB46" s="4">
        <f>IF(AND(AB$1*12+AB$2&gt;=$G$9*12+$H$9,OR($I$9="",AB$1*12+AB$2&lt;=$I$9*12+$J$9)),ROUND($D$9*(1+$E$9/100)^(AB$1-$G$9),0),0)</f>
        <v/>
      </c>
      <c r="AC46" s="4">
        <f>IF(AND(AC$1*12+AC$2&gt;=$G$9*12+$H$9,OR($I$9="",AC$1*12+AC$2&lt;=$I$9*12+$J$9)),ROUND($D$9*(1+$E$9/100)^(AC$1-$G$9),0),0)</f>
        <v/>
      </c>
      <c r="AD46" s="4">
        <f>IF(AND(AD$1*12+AD$2&gt;=$G$9*12+$H$9,OR($I$9="",AD$1*12+AD$2&lt;=$I$9*12+$J$9)),ROUND($D$9*(1+$E$9/100)^(AD$1-$G$9),0),0)</f>
        <v/>
      </c>
      <c r="AE46" s="4">
        <f>IF(AND(AE$1*12+AE$2&gt;=$G$9*12+$H$9,OR($I$9="",AE$1*12+AE$2&lt;=$I$9*12+$J$9)),ROUND($D$9*(1+$E$9/100)^(AE$1-$G$9),0),0)</f>
        <v/>
      </c>
      <c r="AF46" s="4">
        <f>IF(AND(AF$1*12+AF$2&gt;=$G$9*12+$H$9,OR($I$9="",AF$1*12+AF$2&lt;=$I$9*12+$J$9)),ROUND($D$9*(1+$E$9/100)^(AF$1-$G$9),0),0)</f>
        <v/>
      </c>
      <c r="AG46" s="4">
        <f>IF(AND(AG$1*12+AG$2&gt;=$G$9*12+$H$9,OR($I$9="",AG$1*12+AG$2&lt;=$I$9*12+$J$9)),ROUND($D$9*(1+$E$9/100)^(AG$1-$G$9),0),0)</f>
        <v/>
      </c>
      <c r="AH46" s="4">
        <f>IF(AND(AH$1*12+AH$2&gt;=$G$9*12+$H$9,OR($I$9="",AH$1*12+AH$2&lt;=$I$9*12+$J$9)),ROUND($D$9*(1+$E$9/100)^(AH$1-$G$9),0),0)</f>
        <v/>
      </c>
      <c r="AI46" s="4">
        <f>IF(AND(AI$1*12+AI$2&gt;=$G$9*12+$H$9,OR($I$9="",AI$1*12+AI$2&lt;=$I$9*12+$J$9)),ROUND($D$9*(1+$E$9/100)^(AI$1-$G$9),0),0)</f>
        <v/>
      </c>
      <c r="AJ46" s="4">
        <f>IF(AND(AJ$1*12+AJ$2&gt;=$G$9*12+$H$9,OR($I$9="",AJ$1*12+AJ$2&lt;=$I$9*12+$J$9)),ROUND($D$9*(1+$E$9/100)^(AJ$1-$G$9),0),0)</f>
        <v/>
      </c>
      <c r="AK46" s="4">
        <f>IF(AND(AK$1*12+AK$2&gt;=$G$9*12+$H$9,OR($I$9="",AK$1*12+AK$2&lt;=$I$9*12+$J$9)),ROUND($D$9*(1+$E$9/100)^(AK$1-$G$9),0),0)</f>
        <v/>
      </c>
      <c r="AL46" s="4">
        <f>IF(AND(AL$1*12+AL$2&gt;=$G$9*12+$H$9,OR($I$9="",AL$1*12+AL$2&lt;=$I$9*12+$J$9)),ROUND($D$9*(1+$E$9/100)^(AL$1-$G$9),0),0)</f>
        <v/>
      </c>
      <c r="AM46" s="4">
        <f>IF(AND(AM$1*12+AM$2&gt;=$G$9*12+$H$9,OR($I$9="",AM$1*12+AM$2&lt;=$I$9*12+$J$9)),ROUND($D$9*(1+$E$9/100)^(AM$1-$G$9),0),0)</f>
        <v/>
      </c>
      <c r="AN46" s="4">
        <f>IF(AND(AN$1*12+AN$2&gt;=$G$9*12+$H$9,OR($I$9="",AN$1*12+AN$2&lt;=$I$9*12+$J$9)),ROUND($D$9*(1+$E$9/100)^(AN$1-$G$9),0),0)</f>
        <v/>
      </c>
      <c r="AO46" s="4">
        <f>IF(AND(AO$1*12+AO$2&gt;=$G$9*12+$H$9,OR($I$9="",AO$1*12+AO$2&lt;=$I$9*12+$J$9)),ROUND($D$9*(1+$E$9/100)^(AO$1-$G$9),0),0)</f>
        <v/>
      </c>
      <c r="AP46" s="4">
        <f>IF(AND(AP$1*12+AP$2&gt;=$G$9*12+$H$9,OR($I$9="",AP$1*12+AP$2&lt;=$I$9*12+$J$9)),ROUND($D$9*(1+$E$9/100)^(AP$1-$G$9),0),0)</f>
        <v/>
      </c>
      <c r="AQ46" s="4">
        <f>IF(AND(AQ$1*12+AQ$2&gt;=$G$9*12+$H$9,OR($I$9="",AQ$1*12+AQ$2&lt;=$I$9*12+$J$9)),ROUND($D$9*(1+$E$9/100)^(AQ$1-$G$9),0),0)</f>
        <v/>
      </c>
      <c r="AR46" s="4">
        <f>IF(AND(AR$1*12+AR$2&gt;=$G$9*12+$H$9,OR($I$9="",AR$1*12+AR$2&lt;=$I$9*12+$J$9)),ROUND($D$9*(1+$E$9/100)^(AR$1-$G$9),0),0)</f>
        <v/>
      </c>
      <c r="AS46" s="4">
        <f>IF(AND(AS$1*12+AS$2&gt;=$G$9*12+$H$9,OR($I$9="",AS$1*12+AS$2&lt;=$I$9*12+$J$9)),ROUND($D$9*(1+$E$9/100)^(AS$1-$G$9),0),0)</f>
        <v/>
      </c>
      <c r="AT46" s="4">
        <f>IF(AND(AT$1*12+AT$2&gt;=$G$9*12+$H$9,OR($I$9="",AT$1*12+AT$2&lt;=$I$9*12+$J$9)),ROUND($D$9*(1+$E$9/100)^(AT$1-$G$9),0),0)</f>
        <v/>
      </c>
      <c r="AU46" s="4">
        <f>IF(AND(AU$1*12+AU$2&gt;=$G$9*12+$H$9,OR($I$9="",AU$1*12+AU$2&lt;=$I$9*12+$J$9)),ROUND($D$9*(1+$E$9/100)^(AU$1-$G$9),0),0)</f>
        <v/>
      </c>
      <c r="AV46" s="4">
        <f>IF(AND(AV$1*12+AV$2&gt;=$G$9*12+$H$9,OR($I$9="",AV$1*12+AV$2&lt;=$I$9*12+$J$9)),ROUND($D$9*(1+$E$9/100)^(AV$1-$G$9),0),0)</f>
        <v/>
      </c>
      <c r="AW46" s="4">
        <f>IF(AND(AW$1*12+AW$2&gt;=$G$9*12+$H$9,OR($I$9="",AW$1*12+AW$2&lt;=$I$9*12+$J$9)),ROUND($D$9*(1+$E$9/100)^(AW$1-$G$9),0),0)</f>
        <v/>
      </c>
      <c r="AX46" s="4">
        <f>IF(AND(AX$1*12+AX$2&gt;=$G$9*12+$H$9,OR($I$9="",AX$1*12+AX$2&lt;=$I$9*12+$J$9)),ROUND($D$9*(1+$E$9/100)^(AX$1-$G$9),0),0)</f>
        <v/>
      </c>
      <c r="AY46" s="4">
        <f>IF(AND(AY$1*12+AY$2&gt;=$G$9*12+$H$9,OR($I$9="",AY$1*12+AY$2&lt;=$I$9*12+$J$9)),ROUND($D$9*(1+$E$9/100)^(AY$1-$G$9),0),0)</f>
        <v/>
      </c>
      <c r="AZ46" s="4">
        <f>IF(AND(AZ$1*12+AZ$2&gt;=$G$9*12+$H$9,OR($I$9="",AZ$1*12+AZ$2&lt;=$I$9*12+$J$9)),ROUND($D$9*(1+$E$9/100)^(AZ$1-$G$9),0),0)</f>
        <v/>
      </c>
      <c r="BA46" s="4">
        <f>IF(AND(BA$1*12+BA$2&gt;=$G$9*12+$H$9,OR($I$9="",BA$1*12+BA$2&lt;=$I$9*12+$J$9)),ROUND($D$9*(1+$E$9/100)^(BA$1-$G$9),0),0)</f>
        <v/>
      </c>
      <c r="BB46" s="4">
        <f>IF(AND(BB$1*12+BB$2&gt;=$G$9*12+$H$9,OR($I$9="",BB$1*12+BB$2&lt;=$I$9*12+$J$9)),ROUND($D$9*(1+$E$9/100)^(BB$1-$G$9),0),0)</f>
        <v/>
      </c>
    </row>
    <row r="47">
      <c r="A47" t="inlineStr">
        <is>
          <t>Pos 4 — Brutto</t>
        </is>
      </c>
      <c r="B47" s="4">
        <f>IF(AND(B$1*12+B$2&gt;=$G$10*12+$H$10,OR($I$10="",B$1*12+B$2&lt;=$I$10*12+$J$10)),ROUND($D$10*(1+$E$10/100)^(B$1-$G$10),0),0)</f>
        <v/>
      </c>
      <c r="C47" s="4">
        <f>IF(AND(C$1*12+C$2&gt;=$G$10*12+$H$10,OR($I$10="",C$1*12+C$2&lt;=$I$10*12+$J$10)),ROUND($D$10*(1+$E$10/100)^(C$1-$G$10),0),0)</f>
        <v/>
      </c>
      <c r="D47" s="4">
        <f>IF(AND(D$1*12+D$2&gt;=$G$10*12+$H$10,OR($I$10="",D$1*12+D$2&lt;=$I$10*12+$J$10)),ROUND($D$10*(1+$E$10/100)^(D$1-$G$10),0),0)</f>
        <v/>
      </c>
      <c r="E47" s="4">
        <f>IF(AND(E$1*12+E$2&gt;=$G$10*12+$H$10,OR($I$10="",E$1*12+E$2&lt;=$I$10*12+$J$10)),ROUND($D$10*(1+$E$10/100)^(E$1-$G$10),0),0)</f>
        <v/>
      </c>
      <c r="F47" s="4">
        <f>IF(AND(F$1*12+F$2&gt;=$G$10*12+$H$10,OR($I$10="",F$1*12+F$2&lt;=$I$10*12+$J$10)),ROUND($D$10*(1+$E$10/100)^(F$1-$G$10),0),0)</f>
        <v/>
      </c>
      <c r="G47" s="4">
        <f>IF(AND(G$1*12+G$2&gt;=$G$10*12+$H$10,OR($I$10="",G$1*12+G$2&lt;=$I$10*12+$J$10)),ROUND($D$10*(1+$E$10/100)^(G$1-$G$10),0),0)</f>
        <v/>
      </c>
      <c r="H47" s="4">
        <f>IF(AND(H$1*12+H$2&gt;=$G$10*12+$H$10,OR($I$10="",H$1*12+H$2&lt;=$I$10*12+$J$10)),ROUND($D$10*(1+$E$10/100)^(H$1-$G$10),0),0)</f>
        <v/>
      </c>
      <c r="I47" s="4">
        <f>IF(AND(I$1*12+I$2&gt;=$G$10*12+$H$10,OR($I$10="",I$1*12+I$2&lt;=$I$10*12+$J$10)),ROUND($D$10*(1+$E$10/100)^(I$1-$G$10),0),0)</f>
        <v/>
      </c>
      <c r="J47" s="4">
        <f>IF(AND(J$1*12+J$2&gt;=$G$10*12+$H$10,OR($I$10="",J$1*12+J$2&lt;=$I$10*12+$J$10)),ROUND($D$10*(1+$E$10/100)^(J$1-$G$10),0),0)</f>
        <v/>
      </c>
      <c r="K47" s="4">
        <f>IF(AND(K$1*12+K$2&gt;=$G$10*12+$H$10,OR($I$10="",K$1*12+K$2&lt;=$I$10*12+$J$10)),ROUND($D$10*(1+$E$10/100)^(K$1-$G$10),0),0)</f>
        <v/>
      </c>
      <c r="L47" s="4">
        <f>IF(AND(L$1*12+L$2&gt;=$G$10*12+$H$10,OR($I$10="",L$1*12+L$2&lt;=$I$10*12+$J$10)),ROUND($D$10*(1+$E$10/100)^(L$1-$G$10),0),0)</f>
        <v/>
      </c>
      <c r="M47" s="4">
        <f>IF(AND(M$1*12+M$2&gt;=$G$10*12+$H$10,OR($I$10="",M$1*12+M$2&lt;=$I$10*12+$J$10)),ROUND($D$10*(1+$E$10/100)^(M$1-$G$10),0),0)</f>
        <v/>
      </c>
      <c r="N47" s="4">
        <f>IF(AND(N$1*12+N$2&gt;=$G$10*12+$H$10,OR($I$10="",N$1*12+N$2&lt;=$I$10*12+$J$10)),ROUND($D$10*(1+$E$10/100)^(N$1-$G$10),0),0)</f>
        <v/>
      </c>
      <c r="O47" s="4">
        <f>IF(AND(O$1*12+O$2&gt;=$G$10*12+$H$10,OR($I$10="",O$1*12+O$2&lt;=$I$10*12+$J$10)),ROUND($D$10*(1+$E$10/100)^(O$1-$G$10),0),0)</f>
        <v/>
      </c>
      <c r="P47" s="4">
        <f>IF(AND(P$1*12+P$2&gt;=$G$10*12+$H$10,OR($I$10="",P$1*12+P$2&lt;=$I$10*12+$J$10)),ROUND($D$10*(1+$E$10/100)^(P$1-$G$10),0),0)</f>
        <v/>
      </c>
      <c r="Q47" s="4">
        <f>IF(AND(Q$1*12+Q$2&gt;=$G$10*12+$H$10,OR($I$10="",Q$1*12+Q$2&lt;=$I$10*12+$J$10)),ROUND($D$10*(1+$E$10/100)^(Q$1-$G$10),0),0)</f>
        <v/>
      </c>
      <c r="R47" s="4">
        <f>IF(AND(R$1*12+R$2&gt;=$G$10*12+$H$10,OR($I$10="",R$1*12+R$2&lt;=$I$10*12+$J$10)),ROUND($D$10*(1+$E$10/100)^(R$1-$G$10),0),0)</f>
        <v/>
      </c>
      <c r="S47" s="4">
        <f>IF(AND(S$1*12+S$2&gt;=$G$10*12+$H$10,OR($I$10="",S$1*12+S$2&lt;=$I$10*12+$J$10)),ROUND($D$10*(1+$E$10/100)^(S$1-$G$10),0),0)</f>
        <v/>
      </c>
      <c r="T47" s="4">
        <f>IF(AND(T$1*12+T$2&gt;=$G$10*12+$H$10,OR($I$10="",T$1*12+T$2&lt;=$I$10*12+$J$10)),ROUND($D$10*(1+$E$10/100)^(T$1-$G$10),0),0)</f>
        <v/>
      </c>
      <c r="U47" s="4">
        <f>IF(AND(U$1*12+U$2&gt;=$G$10*12+$H$10,OR($I$10="",U$1*12+U$2&lt;=$I$10*12+$J$10)),ROUND($D$10*(1+$E$10/100)^(U$1-$G$10),0),0)</f>
        <v/>
      </c>
      <c r="V47" s="4">
        <f>IF(AND(V$1*12+V$2&gt;=$G$10*12+$H$10,OR($I$10="",V$1*12+V$2&lt;=$I$10*12+$J$10)),ROUND($D$10*(1+$E$10/100)^(V$1-$G$10),0),0)</f>
        <v/>
      </c>
      <c r="W47" s="4">
        <f>IF(AND(W$1*12+W$2&gt;=$G$10*12+$H$10,OR($I$10="",W$1*12+W$2&lt;=$I$10*12+$J$10)),ROUND($D$10*(1+$E$10/100)^(W$1-$G$10),0),0)</f>
        <v/>
      </c>
      <c r="X47" s="4">
        <f>IF(AND(X$1*12+X$2&gt;=$G$10*12+$H$10,OR($I$10="",X$1*12+X$2&lt;=$I$10*12+$J$10)),ROUND($D$10*(1+$E$10/100)^(X$1-$G$10),0),0)</f>
        <v/>
      </c>
      <c r="Y47" s="4">
        <f>IF(AND(Y$1*12+Y$2&gt;=$G$10*12+$H$10,OR($I$10="",Y$1*12+Y$2&lt;=$I$10*12+$J$10)),ROUND($D$10*(1+$E$10/100)^(Y$1-$G$10),0),0)</f>
        <v/>
      </c>
      <c r="Z47" s="4">
        <f>IF(AND(Z$1*12+Z$2&gt;=$G$10*12+$H$10,OR($I$10="",Z$1*12+Z$2&lt;=$I$10*12+$J$10)),ROUND($D$10*(1+$E$10/100)^(Z$1-$G$10),0),0)</f>
        <v/>
      </c>
      <c r="AA47" s="4">
        <f>IF(AND(AA$1*12+AA$2&gt;=$G$10*12+$H$10,OR($I$10="",AA$1*12+AA$2&lt;=$I$10*12+$J$10)),ROUND($D$10*(1+$E$10/100)^(AA$1-$G$10),0),0)</f>
        <v/>
      </c>
      <c r="AB47" s="4">
        <f>IF(AND(AB$1*12+AB$2&gt;=$G$10*12+$H$10,OR($I$10="",AB$1*12+AB$2&lt;=$I$10*12+$J$10)),ROUND($D$10*(1+$E$10/100)^(AB$1-$G$10),0),0)</f>
        <v/>
      </c>
      <c r="AC47" s="4">
        <f>IF(AND(AC$1*12+AC$2&gt;=$G$10*12+$H$10,OR($I$10="",AC$1*12+AC$2&lt;=$I$10*12+$J$10)),ROUND($D$10*(1+$E$10/100)^(AC$1-$G$10),0),0)</f>
        <v/>
      </c>
      <c r="AD47" s="4">
        <f>IF(AND(AD$1*12+AD$2&gt;=$G$10*12+$H$10,OR($I$10="",AD$1*12+AD$2&lt;=$I$10*12+$J$10)),ROUND($D$10*(1+$E$10/100)^(AD$1-$G$10),0),0)</f>
        <v/>
      </c>
      <c r="AE47" s="4">
        <f>IF(AND(AE$1*12+AE$2&gt;=$G$10*12+$H$10,OR($I$10="",AE$1*12+AE$2&lt;=$I$10*12+$J$10)),ROUND($D$10*(1+$E$10/100)^(AE$1-$G$10),0),0)</f>
        <v/>
      </c>
      <c r="AF47" s="4">
        <f>IF(AND(AF$1*12+AF$2&gt;=$G$10*12+$H$10,OR($I$10="",AF$1*12+AF$2&lt;=$I$10*12+$J$10)),ROUND($D$10*(1+$E$10/100)^(AF$1-$G$10),0),0)</f>
        <v/>
      </c>
      <c r="AG47" s="4">
        <f>IF(AND(AG$1*12+AG$2&gt;=$G$10*12+$H$10,OR($I$10="",AG$1*12+AG$2&lt;=$I$10*12+$J$10)),ROUND($D$10*(1+$E$10/100)^(AG$1-$G$10),0),0)</f>
        <v/>
      </c>
      <c r="AH47" s="4">
        <f>IF(AND(AH$1*12+AH$2&gt;=$G$10*12+$H$10,OR($I$10="",AH$1*12+AH$2&lt;=$I$10*12+$J$10)),ROUND($D$10*(1+$E$10/100)^(AH$1-$G$10),0),0)</f>
        <v/>
      </c>
      <c r="AI47" s="4">
        <f>IF(AND(AI$1*12+AI$2&gt;=$G$10*12+$H$10,OR($I$10="",AI$1*12+AI$2&lt;=$I$10*12+$J$10)),ROUND($D$10*(1+$E$10/100)^(AI$1-$G$10),0),0)</f>
        <v/>
      </c>
      <c r="AJ47" s="4">
        <f>IF(AND(AJ$1*12+AJ$2&gt;=$G$10*12+$H$10,OR($I$10="",AJ$1*12+AJ$2&lt;=$I$10*12+$J$10)),ROUND($D$10*(1+$E$10/100)^(AJ$1-$G$10),0),0)</f>
        <v/>
      </c>
      <c r="AK47" s="4">
        <f>IF(AND(AK$1*12+AK$2&gt;=$G$10*12+$H$10,OR($I$10="",AK$1*12+AK$2&lt;=$I$10*12+$J$10)),ROUND($D$10*(1+$E$10/100)^(AK$1-$G$10),0),0)</f>
        <v/>
      </c>
      <c r="AL47" s="4">
        <f>IF(AND(AL$1*12+AL$2&gt;=$G$10*12+$H$10,OR($I$10="",AL$1*12+AL$2&lt;=$I$10*12+$J$10)),ROUND($D$10*(1+$E$10/100)^(AL$1-$G$10),0),0)</f>
        <v/>
      </c>
      <c r="AM47" s="4">
        <f>IF(AND(AM$1*12+AM$2&gt;=$G$10*12+$H$10,OR($I$10="",AM$1*12+AM$2&lt;=$I$10*12+$J$10)),ROUND($D$10*(1+$E$10/100)^(AM$1-$G$10),0),0)</f>
        <v/>
      </c>
      <c r="AN47" s="4">
        <f>IF(AND(AN$1*12+AN$2&gt;=$G$10*12+$H$10,OR($I$10="",AN$1*12+AN$2&lt;=$I$10*12+$J$10)),ROUND($D$10*(1+$E$10/100)^(AN$1-$G$10),0),0)</f>
        <v/>
      </c>
      <c r="AO47" s="4">
        <f>IF(AND(AO$1*12+AO$2&gt;=$G$10*12+$H$10,OR($I$10="",AO$1*12+AO$2&lt;=$I$10*12+$J$10)),ROUND($D$10*(1+$E$10/100)^(AO$1-$G$10),0),0)</f>
        <v/>
      </c>
      <c r="AP47" s="4">
        <f>IF(AND(AP$1*12+AP$2&gt;=$G$10*12+$H$10,OR($I$10="",AP$1*12+AP$2&lt;=$I$10*12+$J$10)),ROUND($D$10*(1+$E$10/100)^(AP$1-$G$10),0),0)</f>
        <v/>
      </c>
      <c r="AQ47" s="4">
        <f>IF(AND(AQ$1*12+AQ$2&gt;=$G$10*12+$H$10,OR($I$10="",AQ$1*12+AQ$2&lt;=$I$10*12+$J$10)),ROUND($D$10*(1+$E$10/100)^(AQ$1-$G$10),0),0)</f>
        <v/>
      </c>
      <c r="AR47" s="4">
        <f>IF(AND(AR$1*12+AR$2&gt;=$G$10*12+$H$10,OR($I$10="",AR$1*12+AR$2&lt;=$I$10*12+$J$10)),ROUND($D$10*(1+$E$10/100)^(AR$1-$G$10),0),0)</f>
        <v/>
      </c>
      <c r="AS47" s="4">
        <f>IF(AND(AS$1*12+AS$2&gt;=$G$10*12+$H$10,OR($I$10="",AS$1*12+AS$2&lt;=$I$10*12+$J$10)),ROUND($D$10*(1+$E$10/100)^(AS$1-$G$10),0),0)</f>
        <v/>
      </c>
      <c r="AT47" s="4">
        <f>IF(AND(AT$1*12+AT$2&gt;=$G$10*12+$H$10,OR($I$10="",AT$1*12+AT$2&lt;=$I$10*12+$J$10)),ROUND($D$10*(1+$E$10/100)^(AT$1-$G$10),0),0)</f>
        <v/>
      </c>
      <c r="AU47" s="4">
        <f>IF(AND(AU$1*12+AU$2&gt;=$G$10*12+$H$10,OR($I$10="",AU$1*12+AU$2&lt;=$I$10*12+$J$10)),ROUND($D$10*(1+$E$10/100)^(AU$1-$G$10),0),0)</f>
        <v/>
      </c>
      <c r="AV47" s="4">
        <f>IF(AND(AV$1*12+AV$2&gt;=$G$10*12+$H$10,OR($I$10="",AV$1*12+AV$2&lt;=$I$10*12+$J$10)),ROUND($D$10*(1+$E$10/100)^(AV$1-$G$10),0),0)</f>
        <v/>
      </c>
      <c r="AW47" s="4">
        <f>IF(AND(AW$1*12+AW$2&gt;=$G$10*12+$H$10,OR($I$10="",AW$1*12+AW$2&lt;=$I$10*12+$J$10)),ROUND($D$10*(1+$E$10/100)^(AW$1-$G$10),0),0)</f>
        <v/>
      </c>
      <c r="AX47" s="4">
        <f>IF(AND(AX$1*12+AX$2&gt;=$G$10*12+$H$10,OR($I$10="",AX$1*12+AX$2&lt;=$I$10*12+$J$10)),ROUND($D$10*(1+$E$10/100)^(AX$1-$G$10),0),0)</f>
        <v/>
      </c>
      <c r="AY47" s="4">
        <f>IF(AND(AY$1*12+AY$2&gt;=$G$10*12+$H$10,OR($I$10="",AY$1*12+AY$2&lt;=$I$10*12+$J$10)),ROUND($D$10*(1+$E$10/100)^(AY$1-$G$10),0),0)</f>
        <v/>
      </c>
      <c r="AZ47" s="4">
        <f>IF(AND(AZ$1*12+AZ$2&gt;=$G$10*12+$H$10,OR($I$10="",AZ$1*12+AZ$2&lt;=$I$10*12+$J$10)),ROUND($D$10*(1+$E$10/100)^(AZ$1-$G$10),0),0)</f>
        <v/>
      </c>
      <c r="BA47" s="4">
        <f>IF(AND(BA$1*12+BA$2&gt;=$G$10*12+$H$10,OR($I$10="",BA$1*12+BA$2&lt;=$I$10*12+$J$10)),ROUND($D$10*(1+$E$10/100)^(BA$1-$G$10),0),0)</f>
        <v/>
      </c>
      <c r="BB47" s="4">
        <f>IF(AND(BB$1*12+BB$2&gt;=$G$10*12+$H$10,OR($I$10="",BB$1*12+BB$2&lt;=$I$10*12+$J$10)),ROUND($D$10*(1+$E$10/100)^(BB$1-$G$10),0),0)</f>
        <v/>
      </c>
    </row>
    <row r="48">
      <c r="A48" t="inlineStr">
        <is>
          <t>Pos 5 — Brutto</t>
        </is>
      </c>
      <c r="B48" s="4">
        <f>IF(AND(B$1*12+B$2&gt;=$G$11*12+$H$11,OR($I$11="",B$1*12+B$2&lt;=$I$11*12+$J$11)),ROUND($D$11*(1+$E$11/100)^(B$1-$G$11),0),0)</f>
        <v/>
      </c>
      <c r="C48" s="4">
        <f>IF(AND(C$1*12+C$2&gt;=$G$11*12+$H$11,OR($I$11="",C$1*12+C$2&lt;=$I$11*12+$J$11)),ROUND($D$11*(1+$E$11/100)^(C$1-$G$11),0),0)</f>
        <v/>
      </c>
      <c r="D48" s="4">
        <f>IF(AND(D$1*12+D$2&gt;=$G$11*12+$H$11,OR($I$11="",D$1*12+D$2&lt;=$I$11*12+$J$11)),ROUND($D$11*(1+$E$11/100)^(D$1-$G$11),0),0)</f>
        <v/>
      </c>
      <c r="E48" s="4">
        <f>IF(AND(E$1*12+E$2&gt;=$G$11*12+$H$11,OR($I$11="",E$1*12+E$2&lt;=$I$11*12+$J$11)),ROUND($D$11*(1+$E$11/100)^(E$1-$G$11),0),0)</f>
        <v/>
      </c>
      <c r="F48" s="4">
        <f>IF(AND(F$1*12+F$2&gt;=$G$11*12+$H$11,OR($I$11="",F$1*12+F$2&lt;=$I$11*12+$J$11)),ROUND($D$11*(1+$E$11/100)^(F$1-$G$11),0),0)</f>
        <v/>
      </c>
      <c r="G48" s="4">
        <f>IF(AND(G$1*12+G$2&gt;=$G$11*12+$H$11,OR($I$11="",G$1*12+G$2&lt;=$I$11*12+$J$11)),ROUND($D$11*(1+$E$11/100)^(G$1-$G$11),0),0)</f>
        <v/>
      </c>
      <c r="H48" s="4">
        <f>IF(AND(H$1*12+H$2&gt;=$G$11*12+$H$11,OR($I$11="",H$1*12+H$2&lt;=$I$11*12+$J$11)),ROUND($D$11*(1+$E$11/100)^(H$1-$G$11),0),0)</f>
        <v/>
      </c>
      <c r="I48" s="4">
        <f>IF(AND(I$1*12+I$2&gt;=$G$11*12+$H$11,OR($I$11="",I$1*12+I$2&lt;=$I$11*12+$J$11)),ROUND($D$11*(1+$E$11/100)^(I$1-$G$11),0),0)</f>
        <v/>
      </c>
      <c r="J48" s="4">
        <f>IF(AND(J$1*12+J$2&gt;=$G$11*12+$H$11,OR($I$11="",J$1*12+J$2&lt;=$I$11*12+$J$11)),ROUND($D$11*(1+$E$11/100)^(J$1-$G$11),0),0)</f>
        <v/>
      </c>
      <c r="K48" s="4">
        <f>IF(AND(K$1*12+K$2&gt;=$G$11*12+$H$11,OR($I$11="",K$1*12+K$2&lt;=$I$11*12+$J$11)),ROUND($D$11*(1+$E$11/100)^(K$1-$G$11),0),0)</f>
        <v/>
      </c>
      <c r="L48" s="4">
        <f>IF(AND(L$1*12+L$2&gt;=$G$11*12+$H$11,OR($I$11="",L$1*12+L$2&lt;=$I$11*12+$J$11)),ROUND($D$11*(1+$E$11/100)^(L$1-$G$11),0),0)</f>
        <v/>
      </c>
      <c r="M48" s="4">
        <f>IF(AND(M$1*12+M$2&gt;=$G$11*12+$H$11,OR($I$11="",M$1*12+M$2&lt;=$I$11*12+$J$11)),ROUND($D$11*(1+$E$11/100)^(M$1-$G$11),0),0)</f>
        <v/>
      </c>
      <c r="N48" s="4">
        <f>IF(AND(N$1*12+N$2&gt;=$G$11*12+$H$11,OR($I$11="",N$1*12+N$2&lt;=$I$11*12+$J$11)),ROUND($D$11*(1+$E$11/100)^(N$1-$G$11),0),0)</f>
        <v/>
      </c>
      <c r="O48" s="4">
        <f>IF(AND(O$1*12+O$2&gt;=$G$11*12+$H$11,OR($I$11="",O$1*12+O$2&lt;=$I$11*12+$J$11)),ROUND($D$11*(1+$E$11/100)^(O$1-$G$11),0),0)</f>
        <v/>
      </c>
      <c r="P48" s="4">
        <f>IF(AND(P$1*12+P$2&gt;=$G$11*12+$H$11,OR($I$11="",P$1*12+P$2&lt;=$I$11*12+$J$11)),ROUND($D$11*(1+$E$11/100)^(P$1-$G$11),0),0)</f>
        <v/>
      </c>
      <c r="Q48" s="4">
        <f>IF(AND(Q$1*12+Q$2&gt;=$G$11*12+$H$11,OR($I$11="",Q$1*12+Q$2&lt;=$I$11*12+$J$11)),ROUND($D$11*(1+$E$11/100)^(Q$1-$G$11),0),0)</f>
        <v/>
      </c>
      <c r="R48" s="4">
        <f>IF(AND(R$1*12+R$2&gt;=$G$11*12+$H$11,OR($I$11="",R$1*12+R$2&lt;=$I$11*12+$J$11)),ROUND($D$11*(1+$E$11/100)^(R$1-$G$11),0),0)</f>
        <v/>
      </c>
      <c r="S48" s="4">
        <f>IF(AND(S$1*12+S$2&gt;=$G$11*12+$H$11,OR($I$11="",S$1*12+S$2&lt;=$I$11*12+$J$11)),ROUND($D$11*(1+$E$11/100)^(S$1-$G$11),0),0)</f>
        <v/>
      </c>
      <c r="T48" s="4">
        <f>IF(AND(T$1*12+T$2&gt;=$G$11*12+$H$11,OR($I$11="",T$1*12+T$2&lt;=$I$11*12+$J$11)),ROUND($D$11*(1+$E$11/100)^(T$1-$G$11),0),0)</f>
        <v/>
      </c>
      <c r="U48" s="4">
        <f>IF(AND(U$1*12+U$2&gt;=$G$11*12+$H$11,OR($I$11="",U$1*12+U$2&lt;=$I$11*12+$J$11)),ROUND($D$11*(1+$E$11/100)^(U$1-$G$11),0),0)</f>
        <v/>
      </c>
      <c r="V48" s="4">
        <f>IF(AND(V$1*12+V$2&gt;=$G$11*12+$H$11,OR($I$11="",V$1*12+V$2&lt;=$I$11*12+$J$11)),ROUND($D$11*(1+$E$11/100)^(V$1-$G$11),0),0)</f>
        <v/>
      </c>
      <c r="W48" s="4">
        <f>IF(AND(W$1*12+W$2&gt;=$G$11*12+$H$11,OR($I$11="",W$1*12+W$2&lt;=$I$11*12+$J$11)),ROUND($D$11*(1+$E$11/100)^(W$1-$G$11),0),0)</f>
        <v/>
      </c>
      <c r="X48" s="4">
        <f>IF(AND(X$1*12+X$2&gt;=$G$11*12+$H$11,OR($I$11="",X$1*12+X$2&lt;=$I$11*12+$J$11)),ROUND($D$11*(1+$E$11/100)^(X$1-$G$11),0),0)</f>
        <v/>
      </c>
      <c r="Y48" s="4">
        <f>IF(AND(Y$1*12+Y$2&gt;=$G$11*12+$H$11,OR($I$11="",Y$1*12+Y$2&lt;=$I$11*12+$J$11)),ROUND($D$11*(1+$E$11/100)^(Y$1-$G$11),0),0)</f>
        <v/>
      </c>
      <c r="Z48" s="4">
        <f>IF(AND(Z$1*12+Z$2&gt;=$G$11*12+$H$11,OR($I$11="",Z$1*12+Z$2&lt;=$I$11*12+$J$11)),ROUND($D$11*(1+$E$11/100)^(Z$1-$G$11),0),0)</f>
        <v/>
      </c>
      <c r="AA48" s="4">
        <f>IF(AND(AA$1*12+AA$2&gt;=$G$11*12+$H$11,OR($I$11="",AA$1*12+AA$2&lt;=$I$11*12+$J$11)),ROUND($D$11*(1+$E$11/100)^(AA$1-$G$11),0),0)</f>
        <v/>
      </c>
      <c r="AB48" s="4">
        <f>IF(AND(AB$1*12+AB$2&gt;=$G$11*12+$H$11,OR($I$11="",AB$1*12+AB$2&lt;=$I$11*12+$J$11)),ROUND($D$11*(1+$E$11/100)^(AB$1-$G$11),0),0)</f>
        <v/>
      </c>
      <c r="AC48" s="4">
        <f>IF(AND(AC$1*12+AC$2&gt;=$G$11*12+$H$11,OR($I$11="",AC$1*12+AC$2&lt;=$I$11*12+$J$11)),ROUND($D$11*(1+$E$11/100)^(AC$1-$G$11),0),0)</f>
        <v/>
      </c>
      <c r="AD48" s="4">
        <f>IF(AND(AD$1*12+AD$2&gt;=$G$11*12+$H$11,OR($I$11="",AD$1*12+AD$2&lt;=$I$11*12+$J$11)),ROUND($D$11*(1+$E$11/100)^(AD$1-$G$11),0),0)</f>
        <v/>
      </c>
      <c r="AE48" s="4">
        <f>IF(AND(AE$1*12+AE$2&gt;=$G$11*12+$H$11,OR($I$11="",AE$1*12+AE$2&lt;=$I$11*12+$J$11)),ROUND($D$11*(1+$E$11/100)^(AE$1-$G$11),0),0)</f>
        <v/>
      </c>
      <c r="AF48" s="4">
        <f>IF(AND(AF$1*12+AF$2&gt;=$G$11*12+$H$11,OR($I$11="",AF$1*12+AF$2&lt;=$I$11*12+$J$11)),ROUND($D$11*(1+$E$11/100)^(AF$1-$G$11),0),0)</f>
        <v/>
      </c>
      <c r="AG48" s="4">
        <f>IF(AND(AG$1*12+AG$2&gt;=$G$11*12+$H$11,OR($I$11="",AG$1*12+AG$2&lt;=$I$11*12+$J$11)),ROUND($D$11*(1+$E$11/100)^(AG$1-$G$11),0),0)</f>
        <v/>
      </c>
      <c r="AH48" s="4">
        <f>IF(AND(AH$1*12+AH$2&gt;=$G$11*12+$H$11,OR($I$11="",AH$1*12+AH$2&lt;=$I$11*12+$J$11)),ROUND($D$11*(1+$E$11/100)^(AH$1-$G$11),0),0)</f>
        <v/>
      </c>
      <c r="AI48" s="4">
        <f>IF(AND(AI$1*12+AI$2&gt;=$G$11*12+$H$11,OR($I$11="",AI$1*12+AI$2&lt;=$I$11*12+$J$11)),ROUND($D$11*(1+$E$11/100)^(AI$1-$G$11),0),0)</f>
        <v/>
      </c>
      <c r="AJ48" s="4">
        <f>IF(AND(AJ$1*12+AJ$2&gt;=$G$11*12+$H$11,OR($I$11="",AJ$1*12+AJ$2&lt;=$I$11*12+$J$11)),ROUND($D$11*(1+$E$11/100)^(AJ$1-$G$11),0),0)</f>
        <v/>
      </c>
      <c r="AK48" s="4">
        <f>IF(AND(AK$1*12+AK$2&gt;=$G$11*12+$H$11,OR($I$11="",AK$1*12+AK$2&lt;=$I$11*12+$J$11)),ROUND($D$11*(1+$E$11/100)^(AK$1-$G$11),0),0)</f>
        <v/>
      </c>
      <c r="AL48" s="4">
        <f>IF(AND(AL$1*12+AL$2&gt;=$G$11*12+$H$11,OR($I$11="",AL$1*12+AL$2&lt;=$I$11*12+$J$11)),ROUND($D$11*(1+$E$11/100)^(AL$1-$G$11),0),0)</f>
        <v/>
      </c>
      <c r="AM48" s="4">
        <f>IF(AND(AM$1*12+AM$2&gt;=$G$11*12+$H$11,OR($I$11="",AM$1*12+AM$2&lt;=$I$11*12+$J$11)),ROUND($D$11*(1+$E$11/100)^(AM$1-$G$11),0),0)</f>
        <v/>
      </c>
      <c r="AN48" s="4">
        <f>IF(AND(AN$1*12+AN$2&gt;=$G$11*12+$H$11,OR($I$11="",AN$1*12+AN$2&lt;=$I$11*12+$J$11)),ROUND($D$11*(1+$E$11/100)^(AN$1-$G$11),0),0)</f>
        <v/>
      </c>
      <c r="AO48" s="4">
        <f>IF(AND(AO$1*12+AO$2&gt;=$G$11*12+$H$11,OR($I$11="",AO$1*12+AO$2&lt;=$I$11*12+$J$11)),ROUND($D$11*(1+$E$11/100)^(AO$1-$G$11),0),0)</f>
        <v/>
      </c>
      <c r="AP48" s="4">
        <f>IF(AND(AP$1*12+AP$2&gt;=$G$11*12+$H$11,OR($I$11="",AP$1*12+AP$2&lt;=$I$11*12+$J$11)),ROUND($D$11*(1+$E$11/100)^(AP$1-$G$11),0),0)</f>
        <v/>
      </c>
      <c r="AQ48" s="4">
        <f>IF(AND(AQ$1*12+AQ$2&gt;=$G$11*12+$H$11,OR($I$11="",AQ$1*12+AQ$2&lt;=$I$11*12+$J$11)),ROUND($D$11*(1+$E$11/100)^(AQ$1-$G$11),0),0)</f>
        <v/>
      </c>
      <c r="AR48" s="4">
        <f>IF(AND(AR$1*12+AR$2&gt;=$G$11*12+$H$11,OR($I$11="",AR$1*12+AR$2&lt;=$I$11*12+$J$11)),ROUND($D$11*(1+$E$11/100)^(AR$1-$G$11),0),0)</f>
        <v/>
      </c>
      <c r="AS48" s="4">
        <f>IF(AND(AS$1*12+AS$2&gt;=$G$11*12+$H$11,OR($I$11="",AS$1*12+AS$2&lt;=$I$11*12+$J$11)),ROUND($D$11*(1+$E$11/100)^(AS$1-$G$11),0),0)</f>
        <v/>
      </c>
      <c r="AT48" s="4">
        <f>IF(AND(AT$1*12+AT$2&gt;=$G$11*12+$H$11,OR($I$11="",AT$1*12+AT$2&lt;=$I$11*12+$J$11)),ROUND($D$11*(1+$E$11/100)^(AT$1-$G$11),0),0)</f>
        <v/>
      </c>
      <c r="AU48" s="4">
        <f>IF(AND(AU$1*12+AU$2&gt;=$G$11*12+$H$11,OR($I$11="",AU$1*12+AU$2&lt;=$I$11*12+$J$11)),ROUND($D$11*(1+$E$11/100)^(AU$1-$G$11),0),0)</f>
        <v/>
      </c>
      <c r="AV48" s="4">
        <f>IF(AND(AV$1*12+AV$2&gt;=$G$11*12+$H$11,OR($I$11="",AV$1*12+AV$2&lt;=$I$11*12+$J$11)),ROUND($D$11*(1+$E$11/100)^(AV$1-$G$11),0),0)</f>
        <v/>
      </c>
      <c r="AW48" s="4">
        <f>IF(AND(AW$1*12+AW$2&gt;=$G$11*12+$H$11,OR($I$11="",AW$1*12+AW$2&lt;=$I$11*12+$J$11)),ROUND($D$11*(1+$E$11/100)^(AW$1-$G$11),0),0)</f>
        <v/>
      </c>
      <c r="AX48" s="4">
        <f>IF(AND(AX$1*12+AX$2&gt;=$G$11*12+$H$11,OR($I$11="",AX$1*12+AX$2&lt;=$I$11*12+$J$11)),ROUND($D$11*(1+$E$11/100)^(AX$1-$G$11),0),0)</f>
        <v/>
      </c>
      <c r="AY48" s="4">
        <f>IF(AND(AY$1*12+AY$2&gt;=$G$11*12+$H$11,OR($I$11="",AY$1*12+AY$2&lt;=$I$11*12+$J$11)),ROUND($D$11*(1+$E$11/100)^(AY$1-$G$11),0),0)</f>
        <v/>
      </c>
      <c r="AZ48" s="4">
        <f>IF(AND(AZ$1*12+AZ$2&gt;=$G$11*12+$H$11,OR($I$11="",AZ$1*12+AZ$2&lt;=$I$11*12+$J$11)),ROUND($D$11*(1+$E$11/100)^(AZ$1-$G$11),0),0)</f>
        <v/>
      </c>
      <c r="BA48" s="4">
        <f>IF(AND(BA$1*12+BA$2&gt;=$G$11*12+$H$11,OR($I$11="",BA$1*12+BA$2&lt;=$I$11*12+$J$11)),ROUND($D$11*(1+$E$11/100)^(BA$1-$G$11),0),0)</f>
        <v/>
      </c>
      <c r="BB48" s="4">
        <f>IF(AND(BB$1*12+BB$2&gt;=$G$11*12+$H$11,OR($I$11="",BB$1*12+BB$2&lt;=$I$11*12+$J$11)),ROUND($D$11*(1+$E$11/100)^(BB$1-$G$11),0),0)</f>
        <v/>
      </c>
    </row>
    <row r="49">
      <c r="A49" t="inlineStr">
        <is>
          <t>Pos 6 — Brutto</t>
        </is>
      </c>
      <c r="B49" s="4">
        <f>IF(AND(B$1*12+B$2&gt;=$G$12*12+$H$12,OR($I$12="",B$1*12+B$2&lt;=$I$12*12+$J$12)),ROUND($D$12*(1+$E$12/100)^(B$1-$G$12),0),0)</f>
        <v/>
      </c>
      <c r="C49" s="4">
        <f>IF(AND(C$1*12+C$2&gt;=$G$12*12+$H$12,OR($I$12="",C$1*12+C$2&lt;=$I$12*12+$J$12)),ROUND($D$12*(1+$E$12/100)^(C$1-$G$12),0),0)</f>
        <v/>
      </c>
      <c r="D49" s="4">
        <f>IF(AND(D$1*12+D$2&gt;=$G$12*12+$H$12,OR($I$12="",D$1*12+D$2&lt;=$I$12*12+$J$12)),ROUND($D$12*(1+$E$12/100)^(D$1-$G$12),0),0)</f>
        <v/>
      </c>
      <c r="E49" s="4">
        <f>IF(AND(E$1*12+E$2&gt;=$G$12*12+$H$12,OR($I$12="",E$1*12+E$2&lt;=$I$12*12+$J$12)),ROUND($D$12*(1+$E$12/100)^(E$1-$G$12),0),0)</f>
        <v/>
      </c>
      <c r="F49" s="4">
        <f>IF(AND(F$1*12+F$2&gt;=$G$12*12+$H$12,OR($I$12="",F$1*12+F$2&lt;=$I$12*12+$J$12)),ROUND($D$12*(1+$E$12/100)^(F$1-$G$12),0),0)</f>
        <v/>
      </c>
      <c r="G49" s="4">
        <f>IF(AND(G$1*12+G$2&gt;=$G$12*12+$H$12,OR($I$12="",G$1*12+G$2&lt;=$I$12*12+$J$12)),ROUND($D$12*(1+$E$12/100)^(G$1-$G$12),0),0)</f>
        <v/>
      </c>
      <c r="H49" s="4">
        <f>IF(AND(H$1*12+H$2&gt;=$G$12*12+$H$12,OR($I$12="",H$1*12+H$2&lt;=$I$12*12+$J$12)),ROUND($D$12*(1+$E$12/100)^(H$1-$G$12),0),0)</f>
        <v/>
      </c>
      <c r="I49" s="4">
        <f>IF(AND(I$1*12+I$2&gt;=$G$12*12+$H$12,OR($I$12="",I$1*12+I$2&lt;=$I$12*12+$J$12)),ROUND($D$12*(1+$E$12/100)^(I$1-$G$12),0),0)</f>
        <v/>
      </c>
      <c r="J49" s="4">
        <f>IF(AND(J$1*12+J$2&gt;=$G$12*12+$H$12,OR($I$12="",J$1*12+J$2&lt;=$I$12*12+$J$12)),ROUND($D$12*(1+$E$12/100)^(J$1-$G$12),0),0)</f>
        <v/>
      </c>
      <c r="K49" s="4">
        <f>IF(AND(K$1*12+K$2&gt;=$G$12*12+$H$12,OR($I$12="",K$1*12+K$2&lt;=$I$12*12+$J$12)),ROUND($D$12*(1+$E$12/100)^(K$1-$G$12),0),0)</f>
        <v/>
      </c>
      <c r="L49" s="4">
        <f>IF(AND(L$1*12+L$2&gt;=$G$12*12+$H$12,OR($I$12="",L$1*12+L$2&lt;=$I$12*12+$J$12)),ROUND($D$12*(1+$E$12/100)^(L$1-$G$12),0),0)</f>
        <v/>
      </c>
      <c r="M49" s="4">
        <f>IF(AND(M$1*12+M$2&gt;=$G$12*12+$H$12,OR($I$12="",M$1*12+M$2&lt;=$I$12*12+$J$12)),ROUND($D$12*(1+$E$12/100)^(M$1-$G$12),0),0)</f>
        <v/>
      </c>
      <c r="N49" s="4">
        <f>IF(AND(N$1*12+N$2&gt;=$G$12*12+$H$12,OR($I$12="",N$1*12+N$2&lt;=$I$12*12+$J$12)),ROUND($D$12*(1+$E$12/100)^(N$1-$G$12),0),0)</f>
        <v/>
      </c>
      <c r="O49" s="4">
        <f>IF(AND(O$1*12+O$2&gt;=$G$12*12+$H$12,OR($I$12="",O$1*12+O$2&lt;=$I$12*12+$J$12)),ROUND($D$12*(1+$E$12/100)^(O$1-$G$12),0),0)</f>
        <v/>
      </c>
      <c r="P49" s="4">
        <f>IF(AND(P$1*12+P$2&gt;=$G$12*12+$H$12,OR($I$12="",P$1*12+P$2&lt;=$I$12*12+$J$12)),ROUND($D$12*(1+$E$12/100)^(P$1-$G$12),0),0)</f>
        <v/>
      </c>
      <c r="Q49" s="4">
        <f>IF(AND(Q$1*12+Q$2&gt;=$G$12*12+$H$12,OR($I$12="",Q$1*12+Q$2&lt;=$I$12*12+$J$12)),ROUND($D$12*(1+$E$12/100)^(Q$1-$G$12),0),0)</f>
        <v/>
      </c>
      <c r="R49" s="4">
        <f>IF(AND(R$1*12+R$2&gt;=$G$12*12+$H$12,OR($I$12="",R$1*12+R$2&lt;=$I$12*12+$J$12)),ROUND($D$12*(1+$E$12/100)^(R$1-$G$12),0),0)</f>
        <v/>
      </c>
      <c r="S49" s="4">
        <f>IF(AND(S$1*12+S$2&gt;=$G$12*12+$H$12,OR($I$12="",S$1*12+S$2&lt;=$I$12*12+$J$12)),ROUND($D$12*(1+$E$12/100)^(S$1-$G$12),0),0)</f>
        <v/>
      </c>
      <c r="T49" s="4">
        <f>IF(AND(T$1*12+T$2&gt;=$G$12*12+$H$12,OR($I$12="",T$1*12+T$2&lt;=$I$12*12+$J$12)),ROUND($D$12*(1+$E$12/100)^(T$1-$G$12),0),0)</f>
        <v/>
      </c>
      <c r="U49" s="4">
        <f>IF(AND(U$1*12+U$2&gt;=$G$12*12+$H$12,OR($I$12="",U$1*12+U$2&lt;=$I$12*12+$J$12)),ROUND($D$12*(1+$E$12/100)^(U$1-$G$12),0),0)</f>
        <v/>
      </c>
      <c r="V49" s="4">
        <f>IF(AND(V$1*12+V$2&gt;=$G$12*12+$H$12,OR($I$12="",V$1*12+V$2&lt;=$I$12*12+$J$12)),ROUND($D$12*(1+$E$12/100)^(V$1-$G$12),0),0)</f>
        <v/>
      </c>
      <c r="W49" s="4">
        <f>IF(AND(W$1*12+W$2&gt;=$G$12*12+$H$12,OR($I$12="",W$1*12+W$2&lt;=$I$12*12+$J$12)),ROUND($D$12*(1+$E$12/100)^(W$1-$G$12),0),0)</f>
        <v/>
      </c>
      <c r="X49" s="4">
        <f>IF(AND(X$1*12+X$2&gt;=$G$12*12+$H$12,OR($I$12="",X$1*12+X$2&lt;=$I$12*12+$J$12)),ROUND($D$12*(1+$E$12/100)^(X$1-$G$12),0),0)</f>
        <v/>
      </c>
      <c r="Y49" s="4">
        <f>IF(AND(Y$1*12+Y$2&gt;=$G$12*12+$H$12,OR($I$12="",Y$1*12+Y$2&lt;=$I$12*12+$J$12)),ROUND($D$12*(1+$E$12/100)^(Y$1-$G$12),0),0)</f>
        <v/>
      </c>
      <c r="Z49" s="4">
        <f>IF(AND(Z$1*12+Z$2&gt;=$G$12*12+$H$12,OR($I$12="",Z$1*12+Z$2&lt;=$I$12*12+$J$12)),ROUND($D$12*(1+$E$12/100)^(Z$1-$G$12),0),0)</f>
        <v/>
      </c>
      <c r="AA49" s="4">
        <f>IF(AND(AA$1*12+AA$2&gt;=$G$12*12+$H$12,OR($I$12="",AA$1*12+AA$2&lt;=$I$12*12+$J$12)),ROUND($D$12*(1+$E$12/100)^(AA$1-$G$12),0),0)</f>
        <v/>
      </c>
      <c r="AB49" s="4">
        <f>IF(AND(AB$1*12+AB$2&gt;=$G$12*12+$H$12,OR($I$12="",AB$1*12+AB$2&lt;=$I$12*12+$J$12)),ROUND($D$12*(1+$E$12/100)^(AB$1-$G$12),0),0)</f>
        <v/>
      </c>
      <c r="AC49" s="4">
        <f>IF(AND(AC$1*12+AC$2&gt;=$G$12*12+$H$12,OR($I$12="",AC$1*12+AC$2&lt;=$I$12*12+$J$12)),ROUND($D$12*(1+$E$12/100)^(AC$1-$G$12),0),0)</f>
        <v/>
      </c>
      <c r="AD49" s="4">
        <f>IF(AND(AD$1*12+AD$2&gt;=$G$12*12+$H$12,OR($I$12="",AD$1*12+AD$2&lt;=$I$12*12+$J$12)),ROUND($D$12*(1+$E$12/100)^(AD$1-$G$12),0),0)</f>
        <v/>
      </c>
      <c r="AE49" s="4">
        <f>IF(AND(AE$1*12+AE$2&gt;=$G$12*12+$H$12,OR($I$12="",AE$1*12+AE$2&lt;=$I$12*12+$J$12)),ROUND($D$12*(1+$E$12/100)^(AE$1-$G$12),0),0)</f>
        <v/>
      </c>
      <c r="AF49" s="4">
        <f>IF(AND(AF$1*12+AF$2&gt;=$G$12*12+$H$12,OR($I$12="",AF$1*12+AF$2&lt;=$I$12*12+$J$12)),ROUND($D$12*(1+$E$12/100)^(AF$1-$G$12),0),0)</f>
        <v/>
      </c>
      <c r="AG49" s="4">
        <f>IF(AND(AG$1*12+AG$2&gt;=$G$12*12+$H$12,OR($I$12="",AG$1*12+AG$2&lt;=$I$12*12+$J$12)),ROUND($D$12*(1+$E$12/100)^(AG$1-$G$12),0),0)</f>
        <v/>
      </c>
      <c r="AH49" s="4">
        <f>IF(AND(AH$1*12+AH$2&gt;=$G$12*12+$H$12,OR($I$12="",AH$1*12+AH$2&lt;=$I$12*12+$J$12)),ROUND($D$12*(1+$E$12/100)^(AH$1-$G$12),0),0)</f>
        <v/>
      </c>
      <c r="AI49" s="4">
        <f>IF(AND(AI$1*12+AI$2&gt;=$G$12*12+$H$12,OR($I$12="",AI$1*12+AI$2&lt;=$I$12*12+$J$12)),ROUND($D$12*(1+$E$12/100)^(AI$1-$G$12),0),0)</f>
        <v/>
      </c>
      <c r="AJ49" s="4">
        <f>IF(AND(AJ$1*12+AJ$2&gt;=$G$12*12+$H$12,OR($I$12="",AJ$1*12+AJ$2&lt;=$I$12*12+$J$12)),ROUND($D$12*(1+$E$12/100)^(AJ$1-$G$12),0),0)</f>
        <v/>
      </c>
      <c r="AK49" s="4">
        <f>IF(AND(AK$1*12+AK$2&gt;=$G$12*12+$H$12,OR($I$12="",AK$1*12+AK$2&lt;=$I$12*12+$J$12)),ROUND($D$12*(1+$E$12/100)^(AK$1-$G$12),0),0)</f>
        <v/>
      </c>
      <c r="AL49" s="4">
        <f>IF(AND(AL$1*12+AL$2&gt;=$G$12*12+$H$12,OR($I$12="",AL$1*12+AL$2&lt;=$I$12*12+$J$12)),ROUND($D$12*(1+$E$12/100)^(AL$1-$G$12),0),0)</f>
        <v/>
      </c>
      <c r="AM49" s="4">
        <f>IF(AND(AM$1*12+AM$2&gt;=$G$12*12+$H$12,OR($I$12="",AM$1*12+AM$2&lt;=$I$12*12+$J$12)),ROUND($D$12*(1+$E$12/100)^(AM$1-$G$12),0),0)</f>
        <v/>
      </c>
      <c r="AN49" s="4">
        <f>IF(AND(AN$1*12+AN$2&gt;=$G$12*12+$H$12,OR($I$12="",AN$1*12+AN$2&lt;=$I$12*12+$J$12)),ROUND($D$12*(1+$E$12/100)^(AN$1-$G$12),0),0)</f>
        <v/>
      </c>
      <c r="AO49" s="4">
        <f>IF(AND(AO$1*12+AO$2&gt;=$G$12*12+$H$12,OR($I$12="",AO$1*12+AO$2&lt;=$I$12*12+$J$12)),ROUND($D$12*(1+$E$12/100)^(AO$1-$G$12),0),0)</f>
        <v/>
      </c>
      <c r="AP49" s="4">
        <f>IF(AND(AP$1*12+AP$2&gt;=$G$12*12+$H$12,OR($I$12="",AP$1*12+AP$2&lt;=$I$12*12+$J$12)),ROUND($D$12*(1+$E$12/100)^(AP$1-$G$12),0),0)</f>
        <v/>
      </c>
      <c r="AQ49" s="4">
        <f>IF(AND(AQ$1*12+AQ$2&gt;=$G$12*12+$H$12,OR($I$12="",AQ$1*12+AQ$2&lt;=$I$12*12+$J$12)),ROUND($D$12*(1+$E$12/100)^(AQ$1-$G$12),0),0)</f>
        <v/>
      </c>
      <c r="AR49" s="4">
        <f>IF(AND(AR$1*12+AR$2&gt;=$G$12*12+$H$12,OR($I$12="",AR$1*12+AR$2&lt;=$I$12*12+$J$12)),ROUND($D$12*(1+$E$12/100)^(AR$1-$G$12),0),0)</f>
        <v/>
      </c>
      <c r="AS49" s="4">
        <f>IF(AND(AS$1*12+AS$2&gt;=$G$12*12+$H$12,OR($I$12="",AS$1*12+AS$2&lt;=$I$12*12+$J$12)),ROUND($D$12*(1+$E$12/100)^(AS$1-$G$12),0),0)</f>
        <v/>
      </c>
      <c r="AT49" s="4">
        <f>IF(AND(AT$1*12+AT$2&gt;=$G$12*12+$H$12,OR($I$12="",AT$1*12+AT$2&lt;=$I$12*12+$J$12)),ROUND($D$12*(1+$E$12/100)^(AT$1-$G$12),0),0)</f>
        <v/>
      </c>
      <c r="AU49" s="4">
        <f>IF(AND(AU$1*12+AU$2&gt;=$G$12*12+$H$12,OR($I$12="",AU$1*12+AU$2&lt;=$I$12*12+$J$12)),ROUND($D$12*(1+$E$12/100)^(AU$1-$G$12),0),0)</f>
        <v/>
      </c>
      <c r="AV49" s="4">
        <f>IF(AND(AV$1*12+AV$2&gt;=$G$12*12+$H$12,OR($I$12="",AV$1*12+AV$2&lt;=$I$12*12+$J$12)),ROUND($D$12*(1+$E$12/100)^(AV$1-$G$12),0),0)</f>
        <v/>
      </c>
      <c r="AW49" s="4">
        <f>IF(AND(AW$1*12+AW$2&gt;=$G$12*12+$H$12,OR($I$12="",AW$1*12+AW$2&lt;=$I$12*12+$J$12)),ROUND($D$12*(1+$E$12/100)^(AW$1-$G$12),0),0)</f>
        <v/>
      </c>
      <c r="AX49" s="4">
        <f>IF(AND(AX$1*12+AX$2&gt;=$G$12*12+$H$12,OR($I$12="",AX$1*12+AX$2&lt;=$I$12*12+$J$12)),ROUND($D$12*(1+$E$12/100)^(AX$1-$G$12),0),0)</f>
        <v/>
      </c>
      <c r="AY49" s="4">
        <f>IF(AND(AY$1*12+AY$2&gt;=$G$12*12+$H$12,OR($I$12="",AY$1*12+AY$2&lt;=$I$12*12+$J$12)),ROUND($D$12*(1+$E$12/100)^(AY$1-$G$12),0),0)</f>
        <v/>
      </c>
      <c r="AZ49" s="4">
        <f>IF(AND(AZ$1*12+AZ$2&gt;=$G$12*12+$H$12,OR($I$12="",AZ$1*12+AZ$2&lt;=$I$12*12+$J$12)),ROUND($D$12*(1+$E$12/100)^(AZ$1-$G$12),0),0)</f>
        <v/>
      </c>
      <c r="BA49" s="4">
        <f>IF(AND(BA$1*12+BA$2&gt;=$G$12*12+$H$12,OR($I$12="",BA$1*12+BA$2&lt;=$I$12*12+$J$12)),ROUND($D$12*(1+$E$12/100)^(BA$1-$G$12),0),0)</f>
        <v/>
      </c>
      <c r="BB49" s="4">
        <f>IF(AND(BB$1*12+BB$2&gt;=$G$12*12+$H$12,OR($I$12="",BB$1*12+BB$2&lt;=$I$12*12+$J$12)),ROUND($D$12*(1+$E$12/100)^(BB$1-$G$12),0),0)</f>
        <v/>
      </c>
    </row>
    <row r="50">
      <c r="A50" t="inlineStr">
        <is>
          <t>Pos 7 — Brutto</t>
        </is>
      </c>
      <c r="B50" s="4">
        <f>IF(AND(B$1*12+B$2&gt;=$G$13*12+$H$13,OR($I$13="",B$1*12+B$2&lt;=$I$13*12+$J$13)),ROUND($D$13*(1+$E$13/100)^(B$1-$G$13),0),0)</f>
        <v/>
      </c>
      <c r="C50" s="4">
        <f>IF(AND(C$1*12+C$2&gt;=$G$13*12+$H$13,OR($I$13="",C$1*12+C$2&lt;=$I$13*12+$J$13)),ROUND($D$13*(1+$E$13/100)^(C$1-$G$13),0),0)</f>
        <v/>
      </c>
      <c r="D50" s="4">
        <f>IF(AND(D$1*12+D$2&gt;=$G$13*12+$H$13,OR($I$13="",D$1*12+D$2&lt;=$I$13*12+$J$13)),ROUND($D$13*(1+$E$13/100)^(D$1-$G$13),0),0)</f>
        <v/>
      </c>
      <c r="E50" s="4">
        <f>IF(AND(E$1*12+E$2&gt;=$G$13*12+$H$13,OR($I$13="",E$1*12+E$2&lt;=$I$13*12+$J$13)),ROUND($D$13*(1+$E$13/100)^(E$1-$G$13),0),0)</f>
        <v/>
      </c>
      <c r="F50" s="4">
        <f>IF(AND(F$1*12+F$2&gt;=$G$13*12+$H$13,OR($I$13="",F$1*12+F$2&lt;=$I$13*12+$J$13)),ROUND($D$13*(1+$E$13/100)^(F$1-$G$13),0),0)</f>
        <v/>
      </c>
      <c r="G50" s="4">
        <f>IF(AND(G$1*12+G$2&gt;=$G$13*12+$H$13,OR($I$13="",G$1*12+G$2&lt;=$I$13*12+$J$13)),ROUND($D$13*(1+$E$13/100)^(G$1-$G$13),0),0)</f>
        <v/>
      </c>
      <c r="H50" s="4">
        <f>IF(AND(H$1*12+H$2&gt;=$G$13*12+$H$13,OR($I$13="",H$1*12+H$2&lt;=$I$13*12+$J$13)),ROUND($D$13*(1+$E$13/100)^(H$1-$G$13),0),0)</f>
        <v/>
      </c>
      <c r="I50" s="4">
        <f>IF(AND(I$1*12+I$2&gt;=$G$13*12+$H$13,OR($I$13="",I$1*12+I$2&lt;=$I$13*12+$J$13)),ROUND($D$13*(1+$E$13/100)^(I$1-$G$13),0),0)</f>
        <v/>
      </c>
      <c r="J50" s="4">
        <f>IF(AND(J$1*12+J$2&gt;=$G$13*12+$H$13,OR($I$13="",J$1*12+J$2&lt;=$I$13*12+$J$13)),ROUND($D$13*(1+$E$13/100)^(J$1-$G$13),0),0)</f>
        <v/>
      </c>
      <c r="K50" s="4">
        <f>IF(AND(K$1*12+K$2&gt;=$G$13*12+$H$13,OR($I$13="",K$1*12+K$2&lt;=$I$13*12+$J$13)),ROUND($D$13*(1+$E$13/100)^(K$1-$G$13),0),0)</f>
        <v/>
      </c>
      <c r="L50" s="4">
        <f>IF(AND(L$1*12+L$2&gt;=$G$13*12+$H$13,OR($I$13="",L$1*12+L$2&lt;=$I$13*12+$J$13)),ROUND($D$13*(1+$E$13/100)^(L$1-$G$13),0),0)</f>
        <v/>
      </c>
      <c r="M50" s="4">
        <f>IF(AND(M$1*12+M$2&gt;=$G$13*12+$H$13,OR($I$13="",M$1*12+M$2&lt;=$I$13*12+$J$13)),ROUND($D$13*(1+$E$13/100)^(M$1-$G$13),0),0)</f>
        <v/>
      </c>
      <c r="N50" s="4">
        <f>IF(AND(N$1*12+N$2&gt;=$G$13*12+$H$13,OR($I$13="",N$1*12+N$2&lt;=$I$13*12+$J$13)),ROUND($D$13*(1+$E$13/100)^(N$1-$G$13),0),0)</f>
        <v/>
      </c>
      <c r="O50" s="4">
        <f>IF(AND(O$1*12+O$2&gt;=$G$13*12+$H$13,OR($I$13="",O$1*12+O$2&lt;=$I$13*12+$J$13)),ROUND($D$13*(1+$E$13/100)^(O$1-$G$13),0),0)</f>
        <v/>
      </c>
      <c r="P50" s="4">
        <f>IF(AND(P$1*12+P$2&gt;=$G$13*12+$H$13,OR($I$13="",P$1*12+P$2&lt;=$I$13*12+$J$13)),ROUND($D$13*(1+$E$13/100)^(P$1-$G$13),0),0)</f>
        <v/>
      </c>
      <c r="Q50" s="4">
        <f>IF(AND(Q$1*12+Q$2&gt;=$G$13*12+$H$13,OR($I$13="",Q$1*12+Q$2&lt;=$I$13*12+$J$13)),ROUND($D$13*(1+$E$13/100)^(Q$1-$G$13),0),0)</f>
        <v/>
      </c>
      <c r="R50" s="4">
        <f>IF(AND(R$1*12+R$2&gt;=$G$13*12+$H$13,OR($I$13="",R$1*12+R$2&lt;=$I$13*12+$J$13)),ROUND($D$13*(1+$E$13/100)^(R$1-$G$13),0),0)</f>
        <v/>
      </c>
      <c r="S50" s="4">
        <f>IF(AND(S$1*12+S$2&gt;=$G$13*12+$H$13,OR($I$13="",S$1*12+S$2&lt;=$I$13*12+$J$13)),ROUND($D$13*(1+$E$13/100)^(S$1-$G$13),0),0)</f>
        <v/>
      </c>
      <c r="T50" s="4">
        <f>IF(AND(T$1*12+T$2&gt;=$G$13*12+$H$13,OR($I$13="",T$1*12+T$2&lt;=$I$13*12+$J$13)),ROUND($D$13*(1+$E$13/100)^(T$1-$G$13),0),0)</f>
        <v/>
      </c>
      <c r="U50" s="4">
        <f>IF(AND(U$1*12+U$2&gt;=$G$13*12+$H$13,OR($I$13="",U$1*12+U$2&lt;=$I$13*12+$J$13)),ROUND($D$13*(1+$E$13/100)^(U$1-$G$13),0),0)</f>
        <v/>
      </c>
      <c r="V50" s="4">
        <f>IF(AND(V$1*12+V$2&gt;=$G$13*12+$H$13,OR($I$13="",V$1*12+V$2&lt;=$I$13*12+$J$13)),ROUND($D$13*(1+$E$13/100)^(V$1-$G$13),0),0)</f>
        <v/>
      </c>
      <c r="W50" s="4">
        <f>IF(AND(W$1*12+W$2&gt;=$G$13*12+$H$13,OR($I$13="",W$1*12+W$2&lt;=$I$13*12+$J$13)),ROUND($D$13*(1+$E$13/100)^(W$1-$G$13),0),0)</f>
        <v/>
      </c>
      <c r="X50" s="4">
        <f>IF(AND(X$1*12+X$2&gt;=$G$13*12+$H$13,OR($I$13="",X$1*12+X$2&lt;=$I$13*12+$J$13)),ROUND($D$13*(1+$E$13/100)^(X$1-$G$13),0),0)</f>
        <v/>
      </c>
      <c r="Y50" s="4">
        <f>IF(AND(Y$1*12+Y$2&gt;=$G$13*12+$H$13,OR($I$13="",Y$1*12+Y$2&lt;=$I$13*12+$J$13)),ROUND($D$13*(1+$E$13/100)^(Y$1-$G$13),0),0)</f>
        <v/>
      </c>
      <c r="Z50" s="4">
        <f>IF(AND(Z$1*12+Z$2&gt;=$G$13*12+$H$13,OR($I$13="",Z$1*12+Z$2&lt;=$I$13*12+$J$13)),ROUND($D$13*(1+$E$13/100)^(Z$1-$G$13),0),0)</f>
        <v/>
      </c>
      <c r="AA50" s="4">
        <f>IF(AND(AA$1*12+AA$2&gt;=$G$13*12+$H$13,OR($I$13="",AA$1*12+AA$2&lt;=$I$13*12+$J$13)),ROUND($D$13*(1+$E$13/100)^(AA$1-$G$13),0),0)</f>
        <v/>
      </c>
      <c r="AB50" s="4">
        <f>IF(AND(AB$1*12+AB$2&gt;=$G$13*12+$H$13,OR($I$13="",AB$1*12+AB$2&lt;=$I$13*12+$J$13)),ROUND($D$13*(1+$E$13/100)^(AB$1-$G$13),0),0)</f>
        <v/>
      </c>
      <c r="AC50" s="4">
        <f>IF(AND(AC$1*12+AC$2&gt;=$G$13*12+$H$13,OR($I$13="",AC$1*12+AC$2&lt;=$I$13*12+$J$13)),ROUND($D$13*(1+$E$13/100)^(AC$1-$G$13),0),0)</f>
        <v/>
      </c>
      <c r="AD50" s="4">
        <f>IF(AND(AD$1*12+AD$2&gt;=$G$13*12+$H$13,OR($I$13="",AD$1*12+AD$2&lt;=$I$13*12+$J$13)),ROUND($D$13*(1+$E$13/100)^(AD$1-$G$13),0),0)</f>
        <v/>
      </c>
      <c r="AE50" s="4">
        <f>IF(AND(AE$1*12+AE$2&gt;=$G$13*12+$H$13,OR($I$13="",AE$1*12+AE$2&lt;=$I$13*12+$J$13)),ROUND($D$13*(1+$E$13/100)^(AE$1-$G$13),0),0)</f>
        <v/>
      </c>
      <c r="AF50" s="4">
        <f>IF(AND(AF$1*12+AF$2&gt;=$G$13*12+$H$13,OR($I$13="",AF$1*12+AF$2&lt;=$I$13*12+$J$13)),ROUND($D$13*(1+$E$13/100)^(AF$1-$G$13),0),0)</f>
        <v/>
      </c>
      <c r="AG50" s="4">
        <f>IF(AND(AG$1*12+AG$2&gt;=$G$13*12+$H$13,OR($I$13="",AG$1*12+AG$2&lt;=$I$13*12+$J$13)),ROUND($D$13*(1+$E$13/100)^(AG$1-$G$13),0),0)</f>
        <v/>
      </c>
      <c r="AH50" s="4">
        <f>IF(AND(AH$1*12+AH$2&gt;=$G$13*12+$H$13,OR($I$13="",AH$1*12+AH$2&lt;=$I$13*12+$J$13)),ROUND($D$13*(1+$E$13/100)^(AH$1-$G$13),0),0)</f>
        <v/>
      </c>
      <c r="AI50" s="4">
        <f>IF(AND(AI$1*12+AI$2&gt;=$G$13*12+$H$13,OR($I$13="",AI$1*12+AI$2&lt;=$I$13*12+$J$13)),ROUND($D$13*(1+$E$13/100)^(AI$1-$G$13),0),0)</f>
        <v/>
      </c>
      <c r="AJ50" s="4">
        <f>IF(AND(AJ$1*12+AJ$2&gt;=$G$13*12+$H$13,OR($I$13="",AJ$1*12+AJ$2&lt;=$I$13*12+$J$13)),ROUND($D$13*(1+$E$13/100)^(AJ$1-$G$13),0),0)</f>
        <v/>
      </c>
      <c r="AK50" s="4">
        <f>IF(AND(AK$1*12+AK$2&gt;=$G$13*12+$H$13,OR($I$13="",AK$1*12+AK$2&lt;=$I$13*12+$J$13)),ROUND($D$13*(1+$E$13/100)^(AK$1-$G$13),0),0)</f>
        <v/>
      </c>
      <c r="AL50" s="4">
        <f>IF(AND(AL$1*12+AL$2&gt;=$G$13*12+$H$13,OR($I$13="",AL$1*12+AL$2&lt;=$I$13*12+$J$13)),ROUND($D$13*(1+$E$13/100)^(AL$1-$G$13),0),0)</f>
        <v/>
      </c>
      <c r="AM50" s="4">
        <f>IF(AND(AM$1*12+AM$2&gt;=$G$13*12+$H$13,OR($I$13="",AM$1*12+AM$2&lt;=$I$13*12+$J$13)),ROUND($D$13*(1+$E$13/100)^(AM$1-$G$13),0),0)</f>
        <v/>
      </c>
      <c r="AN50" s="4">
        <f>IF(AND(AN$1*12+AN$2&gt;=$G$13*12+$H$13,OR($I$13="",AN$1*12+AN$2&lt;=$I$13*12+$J$13)),ROUND($D$13*(1+$E$13/100)^(AN$1-$G$13),0),0)</f>
        <v/>
      </c>
      <c r="AO50" s="4">
        <f>IF(AND(AO$1*12+AO$2&gt;=$G$13*12+$H$13,OR($I$13="",AO$1*12+AO$2&lt;=$I$13*12+$J$13)),ROUND($D$13*(1+$E$13/100)^(AO$1-$G$13),0),0)</f>
        <v/>
      </c>
      <c r="AP50" s="4">
        <f>IF(AND(AP$1*12+AP$2&gt;=$G$13*12+$H$13,OR($I$13="",AP$1*12+AP$2&lt;=$I$13*12+$J$13)),ROUND($D$13*(1+$E$13/100)^(AP$1-$G$13),0),0)</f>
        <v/>
      </c>
      <c r="AQ50" s="4">
        <f>IF(AND(AQ$1*12+AQ$2&gt;=$G$13*12+$H$13,OR($I$13="",AQ$1*12+AQ$2&lt;=$I$13*12+$J$13)),ROUND($D$13*(1+$E$13/100)^(AQ$1-$G$13),0),0)</f>
        <v/>
      </c>
      <c r="AR50" s="4">
        <f>IF(AND(AR$1*12+AR$2&gt;=$G$13*12+$H$13,OR($I$13="",AR$1*12+AR$2&lt;=$I$13*12+$J$13)),ROUND($D$13*(1+$E$13/100)^(AR$1-$G$13),0),0)</f>
        <v/>
      </c>
      <c r="AS50" s="4">
        <f>IF(AND(AS$1*12+AS$2&gt;=$G$13*12+$H$13,OR($I$13="",AS$1*12+AS$2&lt;=$I$13*12+$J$13)),ROUND($D$13*(1+$E$13/100)^(AS$1-$G$13),0),0)</f>
        <v/>
      </c>
      <c r="AT50" s="4">
        <f>IF(AND(AT$1*12+AT$2&gt;=$G$13*12+$H$13,OR($I$13="",AT$1*12+AT$2&lt;=$I$13*12+$J$13)),ROUND($D$13*(1+$E$13/100)^(AT$1-$G$13),0),0)</f>
        <v/>
      </c>
      <c r="AU50" s="4">
        <f>IF(AND(AU$1*12+AU$2&gt;=$G$13*12+$H$13,OR($I$13="",AU$1*12+AU$2&lt;=$I$13*12+$J$13)),ROUND($D$13*(1+$E$13/100)^(AU$1-$G$13),0),0)</f>
        <v/>
      </c>
      <c r="AV50" s="4">
        <f>IF(AND(AV$1*12+AV$2&gt;=$G$13*12+$H$13,OR($I$13="",AV$1*12+AV$2&lt;=$I$13*12+$J$13)),ROUND($D$13*(1+$E$13/100)^(AV$1-$G$13),0),0)</f>
        <v/>
      </c>
      <c r="AW50" s="4">
        <f>IF(AND(AW$1*12+AW$2&gt;=$G$13*12+$H$13,OR($I$13="",AW$1*12+AW$2&lt;=$I$13*12+$J$13)),ROUND($D$13*(1+$E$13/100)^(AW$1-$G$13),0),0)</f>
        <v/>
      </c>
      <c r="AX50" s="4">
        <f>IF(AND(AX$1*12+AX$2&gt;=$G$13*12+$H$13,OR($I$13="",AX$1*12+AX$2&lt;=$I$13*12+$J$13)),ROUND($D$13*(1+$E$13/100)^(AX$1-$G$13),0),0)</f>
        <v/>
      </c>
      <c r="AY50" s="4">
        <f>IF(AND(AY$1*12+AY$2&gt;=$G$13*12+$H$13,OR($I$13="",AY$1*12+AY$2&lt;=$I$13*12+$J$13)),ROUND($D$13*(1+$E$13/100)^(AY$1-$G$13),0),0)</f>
        <v/>
      </c>
      <c r="AZ50" s="4">
        <f>IF(AND(AZ$1*12+AZ$2&gt;=$G$13*12+$H$13,OR($I$13="",AZ$1*12+AZ$2&lt;=$I$13*12+$J$13)),ROUND($D$13*(1+$E$13/100)^(AZ$1-$G$13),0),0)</f>
        <v/>
      </c>
      <c r="BA50" s="4">
        <f>IF(AND(BA$1*12+BA$2&gt;=$G$13*12+$H$13,OR($I$13="",BA$1*12+BA$2&lt;=$I$13*12+$J$13)),ROUND($D$13*(1+$E$13/100)^(BA$1-$G$13),0),0)</f>
        <v/>
      </c>
      <c r="BB50" s="4">
        <f>IF(AND(BB$1*12+BB$2&gt;=$G$13*12+$H$13,OR($I$13="",BB$1*12+BB$2&lt;=$I$13*12+$J$13)),ROUND($D$13*(1+$E$13/100)^(BB$1-$G$13),0),0)</f>
        <v/>
      </c>
    </row>
    <row r="51">
      <c r="A51" t="inlineStr">
        <is>
          <t>Pos 8 — Brutto</t>
        </is>
      </c>
      <c r="B51" s="4">
        <f>IF(AND(B$1*12+B$2&gt;=$G$14*12+$H$14,OR($I$14="",B$1*12+B$2&lt;=$I$14*12+$J$14)),ROUND($D$14*(1+$E$14/100)^(B$1-$G$14),0),0)</f>
        <v/>
      </c>
      <c r="C51" s="4">
        <f>IF(AND(C$1*12+C$2&gt;=$G$14*12+$H$14,OR($I$14="",C$1*12+C$2&lt;=$I$14*12+$J$14)),ROUND($D$14*(1+$E$14/100)^(C$1-$G$14),0),0)</f>
        <v/>
      </c>
      <c r="D51" s="4">
        <f>IF(AND(D$1*12+D$2&gt;=$G$14*12+$H$14,OR($I$14="",D$1*12+D$2&lt;=$I$14*12+$J$14)),ROUND($D$14*(1+$E$14/100)^(D$1-$G$14),0),0)</f>
        <v/>
      </c>
      <c r="E51" s="4">
        <f>IF(AND(E$1*12+E$2&gt;=$G$14*12+$H$14,OR($I$14="",E$1*12+E$2&lt;=$I$14*12+$J$14)),ROUND($D$14*(1+$E$14/100)^(E$1-$G$14),0),0)</f>
        <v/>
      </c>
      <c r="F51" s="4">
        <f>IF(AND(F$1*12+F$2&gt;=$G$14*12+$H$14,OR($I$14="",F$1*12+F$2&lt;=$I$14*12+$J$14)),ROUND($D$14*(1+$E$14/100)^(F$1-$G$14),0),0)</f>
        <v/>
      </c>
      <c r="G51" s="4">
        <f>IF(AND(G$1*12+G$2&gt;=$G$14*12+$H$14,OR($I$14="",G$1*12+G$2&lt;=$I$14*12+$J$14)),ROUND($D$14*(1+$E$14/100)^(G$1-$G$14),0),0)</f>
        <v/>
      </c>
      <c r="H51" s="4">
        <f>IF(AND(H$1*12+H$2&gt;=$G$14*12+$H$14,OR($I$14="",H$1*12+H$2&lt;=$I$14*12+$J$14)),ROUND($D$14*(1+$E$14/100)^(H$1-$G$14),0),0)</f>
        <v/>
      </c>
      <c r="I51" s="4">
        <f>IF(AND(I$1*12+I$2&gt;=$G$14*12+$H$14,OR($I$14="",I$1*12+I$2&lt;=$I$14*12+$J$14)),ROUND($D$14*(1+$E$14/100)^(I$1-$G$14),0),0)</f>
        <v/>
      </c>
      <c r="J51" s="4">
        <f>IF(AND(J$1*12+J$2&gt;=$G$14*12+$H$14,OR($I$14="",J$1*12+J$2&lt;=$I$14*12+$J$14)),ROUND($D$14*(1+$E$14/100)^(J$1-$G$14),0),0)</f>
        <v/>
      </c>
      <c r="K51" s="4">
        <f>IF(AND(K$1*12+K$2&gt;=$G$14*12+$H$14,OR($I$14="",K$1*12+K$2&lt;=$I$14*12+$J$14)),ROUND($D$14*(1+$E$14/100)^(K$1-$G$14),0),0)</f>
        <v/>
      </c>
      <c r="L51" s="4">
        <f>IF(AND(L$1*12+L$2&gt;=$G$14*12+$H$14,OR($I$14="",L$1*12+L$2&lt;=$I$14*12+$J$14)),ROUND($D$14*(1+$E$14/100)^(L$1-$G$14),0),0)</f>
        <v/>
      </c>
      <c r="M51" s="4">
        <f>IF(AND(M$1*12+M$2&gt;=$G$14*12+$H$14,OR($I$14="",M$1*12+M$2&lt;=$I$14*12+$J$14)),ROUND($D$14*(1+$E$14/100)^(M$1-$G$14),0),0)</f>
        <v/>
      </c>
      <c r="N51" s="4">
        <f>IF(AND(N$1*12+N$2&gt;=$G$14*12+$H$14,OR($I$14="",N$1*12+N$2&lt;=$I$14*12+$J$14)),ROUND($D$14*(1+$E$14/100)^(N$1-$G$14),0),0)</f>
        <v/>
      </c>
      <c r="O51" s="4">
        <f>IF(AND(O$1*12+O$2&gt;=$G$14*12+$H$14,OR($I$14="",O$1*12+O$2&lt;=$I$14*12+$J$14)),ROUND($D$14*(1+$E$14/100)^(O$1-$G$14),0),0)</f>
        <v/>
      </c>
      <c r="P51" s="4">
        <f>IF(AND(P$1*12+P$2&gt;=$G$14*12+$H$14,OR($I$14="",P$1*12+P$2&lt;=$I$14*12+$J$14)),ROUND($D$14*(1+$E$14/100)^(P$1-$G$14),0),0)</f>
        <v/>
      </c>
      <c r="Q51" s="4">
        <f>IF(AND(Q$1*12+Q$2&gt;=$G$14*12+$H$14,OR($I$14="",Q$1*12+Q$2&lt;=$I$14*12+$J$14)),ROUND($D$14*(1+$E$14/100)^(Q$1-$G$14),0),0)</f>
        <v/>
      </c>
      <c r="R51" s="4">
        <f>IF(AND(R$1*12+R$2&gt;=$G$14*12+$H$14,OR($I$14="",R$1*12+R$2&lt;=$I$14*12+$J$14)),ROUND($D$14*(1+$E$14/100)^(R$1-$G$14),0),0)</f>
        <v/>
      </c>
      <c r="S51" s="4">
        <f>IF(AND(S$1*12+S$2&gt;=$G$14*12+$H$14,OR($I$14="",S$1*12+S$2&lt;=$I$14*12+$J$14)),ROUND($D$14*(1+$E$14/100)^(S$1-$G$14),0),0)</f>
        <v/>
      </c>
      <c r="T51" s="4">
        <f>IF(AND(T$1*12+T$2&gt;=$G$14*12+$H$14,OR($I$14="",T$1*12+T$2&lt;=$I$14*12+$J$14)),ROUND($D$14*(1+$E$14/100)^(T$1-$G$14),0),0)</f>
        <v/>
      </c>
      <c r="U51" s="4">
        <f>IF(AND(U$1*12+U$2&gt;=$G$14*12+$H$14,OR($I$14="",U$1*12+U$2&lt;=$I$14*12+$J$14)),ROUND($D$14*(1+$E$14/100)^(U$1-$G$14),0),0)</f>
        <v/>
      </c>
      <c r="V51" s="4">
        <f>IF(AND(V$1*12+V$2&gt;=$G$14*12+$H$14,OR($I$14="",V$1*12+V$2&lt;=$I$14*12+$J$14)),ROUND($D$14*(1+$E$14/100)^(V$1-$G$14),0),0)</f>
        <v/>
      </c>
      <c r="W51" s="4">
        <f>IF(AND(W$1*12+W$2&gt;=$G$14*12+$H$14,OR($I$14="",W$1*12+W$2&lt;=$I$14*12+$J$14)),ROUND($D$14*(1+$E$14/100)^(W$1-$G$14),0),0)</f>
        <v/>
      </c>
      <c r="X51" s="4">
        <f>IF(AND(X$1*12+X$2&gt;=$G$14*12+$H$14,OR($I$14="",X$1*12+X$2&lt;=$I$14*12+$J$14)),ROUND($D$14*(1+$E$14/100)^(X$1-$G$14),0),0)</f>
        <v/>
      </c>
      <c r="Y51" s="4">
        <f>IF(AND(Y$1*12+Y$2&gt;=$G$14*12+$H$14,OR($I$14="",Y$1*12+Y$2&lt;=$I$14*12+$J$14)),ROUND($D$14*(1+$E$14/100)^(Y$1-$G$14),0),0)</f>
        <v/>
      </c>
      <c r="Z51" s="4">
        <f>IF(AND(Z$1*12+Z$2&gt;=$G$14*12+$H$14,OR($I$14="",Z$1*12+Z$2&lt;=$I$14*12+$J$14)),ROUND($D$14*(1+$E$14/100)^(Z$1-$G$14),0),0)</f>
        <v/>
      </c>
      <c r="AA51" s="4">
        <f>IF(AND(AA$1*12+AA$2&gt;=$G$14*12+$H$14,OR($I$14="",AA$1*12+AA$2&lt;=$I$14*12+$J$14)),ROUND($D$14*(1+$E$14/100)^(AA$1-$G$14),0),0)</f>
        <v/>
      </c>
      <c r="AB51" s="4">
        <f>IF(AND(AB$1*12+AB$2&gt;=$G$14*12+$H$14,OR($I$14="",AB$1*12+AB$2&lt;=$I$14*12+$J$14)),ROUND($D$14*(1+$E$14/100)^(AB$1-$G$14),0),0)</f>
        <v/>
      </c>
      <c r="AC51" s="4">
        <f>IF(AND(AC$1*12+AC$2&gt;=$G$14*12+$H$14,OR($I$14="",AC$1*12+AC$2&lt;=$I$14*12+$J$14)),ROUND($D$14*(1+$E$14/100)^(AC$1-$G$14),0),0)</f>
        <v/>
      </c>
      <c r="AD51" s="4">
        <f>IF(AND(AD$1*12+AD$2&gt;=$G$14*12+$H$14,OR($I$14="",AD$1*12+AD$2&lt;=$I$14*12+$J$14)),ROUND($D$14*(1+$E$14/100)^(AD$1-$G$14),0),0)</f>
        <v/>
      </c>
      <c r="AE51" s="4">
        <f>IF(AND(AE$1*12+AE$2&gt;=$G$14*12+$H$14,OR($I$14="",AE$1*12+AE$2&lt;=$I$14*12+$J$14)),ROUND($D$14*(1+$E$14/100)^(AE$1-$G$14),0),0)</f>
        <v/>
      </c>
      <c r="AF51" s="4">
        <f>IF(AND(AF$1*12+AF$2&gt;=$G$14*12+$H$14,OR($I$14="",AF$1*12+AF$2&lt;=$I$14*12+$J$14)),ROUND($D$14*(1+$E$14/100)^(AF$1-$G$14),0),0)</f>
        <v/>
      </c>
      <c r="AG51" s="4">
        <f>IF(AND(AG$1*12+AG$2&gt;=$G$14*12+$H$14,OR($I$14="",AG$1*12+AG$2&lt;=$I$14*12+$J$14)),ROUND($D$14*(1+$E$14/100)^(AG$1-$G$14),0),0)</f>
        <v/>
      </c>
      <c r="AH51" s="4">
        <f>IF(AND(AH$1*12+AH$2&gt;=$G$14*12+$H$14,OR($I$14="",AH$1*12+AH$2&lt;=$I$14*12+$J$14)),ROUND($D$14*(1+$E$14/100)^(AH$1-$G$14),0),0)</f>
        <v/>
      </c>
      <c r="AI51" s="4">
        <f>IF(AND(AI$1*12+AI$2&gt;=$G$14*12+$H$14,OR($I$14="",AI$1*12+AI$2&lt;=$I$14*12+$J$14)),ROUND($D$14*(1+$E$14/100)^(AI$1-$G$14),0),0)</f>
        <v/>
      </c>
      <c r="AJ51" s="4">
        <f>IF(AND(AJ$1*12+AJ$2&gt;=$G$14*12+$H$14,OR($I$14="",AJ$1*12+AJ$2&lt;=$I$14*12+$J$14)),ROUND($D$14*(1+$E$14/100)^(AJ$1-$G$14),0),0)</f>
        <v/>
      </c>
      <c r="AK51" s="4">
        <f>IF(AND(AK$1*12+AK$2&gt;=$G$14*12+$H$14,OR($I$14="",AK$1*12+AK$2&lt;=$I$14*12+$J$14)),ROUND($D$14*(1+$E$14/100)^(AK$1-$G$14),0),0)</f>
        <v/>
      </c>
      <c r="AL51" s="4">
        <f>IF(AND(AL$1*12+AL$2&gt;=$G$14*12+$H$14,OR($I$14="",AL$1*12+AL$2&lt;=$I$14*12+$J$14)),ROUND($D$14*(1+$E$14/100)^(AL$1-$G$14),0),0)</f>
        <v/>
      </c>
      <c r="AM51" s="4">
        <f>IF(AND(AM$1*12+AM$2&gt;=$G$14*12+$H$14,OR($I$14="",AM$1*12+AM$2&lt;=$I$14*12+$J$14)),ROUND($D$14*(1+$E$14/100)^(AM$1-$G$14),0),0)</f>
        <v/>
      </c>
      <c r="AN51" s="4">
        <f>IF(AND(AN$1*12+AN$2&gt;=$G$14*12+$H$14,OR($I$14="",AN$1*12+AN$2&lt;=$I$14*12+$J$14)),ROUND($D$14*(1+$E$14/100)^(AN$1-$G$14),0),0)</f>
        <v/>
      </c>
      <c r="AO51" s="4">
        <f>IF(AND(AO$1*12+AO$2&gt;=$G$14*12+$H$14,OR($I$14="",AO$1*12+AO$2&lt;=$I$14*12+$J$14)),ROUND($D$14*(1+$E$14/100)^(AO$1-$G$14),0),0)</f>
        <v/>
      </c>
      <c r="AP51" s="4">
        <f>IF(AND(AP$1*12+AP$2&gt;=$G$14*12+$H$14,OR($I$14="",AP$1*12+AP$2&lt;=$I$14*12+$J$14)),ROUND($D$14*(1+$E$14/100)^(AP$1-$G$14),0),0)</f>
        <v/>
      </c>
      <c r="AQ51" s="4">
        <f>IF(AND(AQ$1*12+AQ$2&gt;=$G$14*12+$H$14,OR($I$14="",AQ$1*12+AQ$2&lt;=$I$14*12+$J$14)),ROUND($D$14*(1+$E$14/100)^(AQ$1-$G$14),0),0)</f>
        <v/>
      </c>
      <c r="AR51" s="4">
        <f>IF(AND(AR$1*12+AR$2&gt;=$G$14*12+$H$14,OR($I$14="",AR$1*12+AR$2&lt;=$I$14*12+$J$14)),ROUND($D$14*(1+$E$14/100)^(AR$1-$G$14),0),0)</f>
        <v/>
      </c>
      <c r="AS51" s="4">
        <f>IF(AND(AS$1*12+AS$2&gt;=$G$14*12+$H$14,OR($I$14="",AS$1*12+AS$2&lt;=$I$14*12+$J$14)),ROUND($D$14*(1+$E$14/100)^(AS$1-$G$14),0),0)</f>
        <v/>
      </c>
      <c r="AT51" s="4">
        <f>IF(AND(AT$1*12+AT$2&gt;=$G$14*12+$H$14,OR($I$14="",AT$1*12+AT$2&lt;=$I$14*12+$J$14)),ROUND($D$14*(1+$E$14/100)^(AT$1-$G$14),0),0)</f>
        <v/>
      </c>
      <c r="AU51" s="4">
        <f>IF(AND(AU$1*12+AU$2&gt;=$G$14*12+$H$14,OR($I$14="",AU$1*12+AU$2&lt;=$I$14*12+$J$14)),ROUND($D$14*(1+$E$14/100)^(AU$1-$G$14),0),0)</f>
        <v/>
      </c>
      <c r="AV51" s="4">
        <f>IF(AND(AV$1*12+AV$2&gt;=$G$14*12+$H$14,OR($I$14="",AV$1*12+AV$2&lt;=$I$14*12+$J$14)),ROUND($D$14*(1+$E$14/100)^(AV$1-$G$14),0),0)</f>
        <v/>
      </c>
      <c r="AW51" s="4">
        <f>IF(AND(AW$1*12+AW$2&gt;=$G$14*12+$H$14,OR($I$14="",AW$1*12+AW$2&lt;=$I$14*12+$J$14)),ROUND($D$14*(1+$E$14/100)^(AW$1-$G$14),0),0)</f>
        <v/>
      </c>
      <c r="AX51" s="4">
        <f>IF(AND(AX$1*12+AX$2&gt;=$G$14*12+$H$14,OR($I$14="",AX$1*12+AX$2&lt;=$I$14*12+$J$14)),ROUND($D$14*(1+$E$14/100)^(AX$1-$G$14),0),0)</f>
        <v/>
      </c>
      <c r="AY51" s="4">
        <f>IF(AND(AY$1*12+AY$2&gt;=$G$14*12+$H$14,OR($I$14="",AY$1*12+AY$2&lt;=$I$14*12+$J$14)),ROUND($D$14*(1+$E$14/100)^(AY$1-$G$14),0),0)</f>
        <v/>
      </c>
      <c r="AZ51" s="4">
        <f>IF(AND(AZ$1*12+AZ$2&gt;=$G$14*12+$H$14,OR($I$14="",AZ$1*12+AZ$2&lt;=$I$14*12+$J$14)),ROUND($D$14*(1+$E$14/100)^(AZ$1-$G$14),0),0)</f>
        <v/>
      </c>
      <c r="BA51" s="4">
        <f>IF(AND(BA$1*12+BA$2&gt;=$G$14*12+$H$14,OR($I$14="",BA$1*12+BA$2&lt;=$I$14*12+$J$14)),ROUND($D$14*(1+$E$14/100)^(BA$1-$G$14),0),0)</f>
        <v/>
      </c>
      <c r="BB51" s="4">
        <f>IF(AND(BB$1*12+BB$2&gt;=$G$14*12+$H$14,OR($I$14="",BB$1*12+BB$2&lt;=$I$14*12+$J$14)),ROUND($D$14*(1+$E$14/100)^(BB$1-$G$14),0),0)</f>
        <v/>
      </c>
    </row>
    <row r="52">
      <c r="A52" t="inlineStr">
        <is>
          <t>Pos 9 — Brutto</t>
        </is>
      </c>
      <c r="B52" s="4">
        <f>IF(AND(B$1*12+B$2&gt;=$G$15*12+$H$15,OR($I$15="",B$1*12+B$2&lt;=$I$15*12+$J$15)),ROUND($D$15*(1+$E$15/100)^(B$1-$G$15),0),0)</f>
        <v/>
      </c>
      <c r="C52" s="4">
        <f>IF(AND(C$1*12+C$2&gt;=$G$15*12+$H$15,OR($I$15="",C$1*12+C$2&lt;=$I$15*12+$J$15)),ROUND($D$15*(1+$E$15/100)^(C$1-$G$15),0),0)</f>
        <v/>
      </c>
      <c r="D52" s="4">
        <f>IF(AND(D$1*12+D$2&gt;=$G$15*12+$H$15,OR($I$15="",D$1*12+D$2&lt;=$I$15*12+$J$15)),ROUND($D$15*(1+$E$15/100)^(D$1-$G$15),0),0)</f>
        <v/>
      </c>
      <c r="E52" s="4">
        <f>IF(AND(E$1*12+E$2&gt;=$G$15*12+$H$15,OR($I$15="",E$1*12+E$2&lt;=$I$15*12+$J$15)),ROUND($D$15*(1+$E$15/100)^(E$1-$G$15),0),0)</f>
        <v/>
      </c>
      <c r="F52" s="4">
        <f>IF(AND(F$1*12+F$2&gt;=$G$15*12+$H$15,OR($I$15="",F$1*12+F$2&lt;=$I$15*12+$J$15)),ROUND($D$15*(1+$E$15/100)^(F$1-$G$15),0),0)</f>
        <v/>
      </c>
      <c r="G52" s="4">
        <f>IF(AND(G$1*12+G$2&gt;=$G$15*12+$H$15,OR($I$15="",G$1*12+G$2&lt;=$I$15*12+$J$15)),ROUND($D$15*(1+$E$15/100)^(G$1-$G$15),0),0)</f>
        <v/>
      </c>
      <c r="H52" s="4">
        <f>IF(AND(H$1*12+H$2&gt;=$G$15*12+$H$15,OR($I$15="",H$1*12+H$2&lt;=$I$15*12+$J$15)),ROUND($D$15*(1+$E$15/100)^(H$1-$G$15),0),0)</f>
        <v/>
      </c>
      <c r="I52" s="4">
        <f>IF(AND(I$1*12+I$2&gt;=$G$15*12+$H$15,OR($I$15="",I$1*12+I$2&lt;=$I$15*12+$J$15)),ROUND($D$15*(1+$E$15/100)^(I$1-$G$15),0),0)</f>
        <v/>
      </c>
      <c r="J52" s="4">
        <f>IF(AND(J$1*12+J$2&gt;=$G$15*12+$H$15,OR($I$15="",J$1*12+J$2&lt;=$I$15*12+$J$15)),ROUND($D$15*(1+$E$15/100)^(J$1-$G$15),0),0)</f>
        <v/>
      </c>
      <c r="K52" s="4">
        <f>IF(AND(K$1*12+K$2&gt;=$G$15*12+$H$15,OR($I$15="",K$1*12+K$2&lt;=$I$15*12+$J$15)),ROUND($D$15*(1+$E$15/100)^(K$1-$G$15),0),0)</f>
        <v/>
      </c>
      <c r="L52" s="4">
        <f>IF(AND(L$1*12+L$2&gt;=$G$15*12+$H$15,OR($I$15="",L$1*12+L$2&lt;=$I$15*12+$J$15)),ROUND($D$15*(1+$E$15/100)^(L$1-$G$15),0),0)</f>
        <v/>
      </c>
      <c r="M52" s="4">
        <f>IF(AND(M$1*12+M$2&gt;=$G$15*12+$H$15,OR($I$15="",M$1*12+M$2&lt;=$I$15*12+$J$15)),ROUND($D$15*(1+$E$15/100)^(M$1-$G$15),0),0)</f>
        <v/>
      </c>
      <c r="N52" s="4">
        <f>IF(AND(N$1*12+N$2&gt;=$G$15*12+$H$15,OR($I$15="",N$1*12+N$2&lt;=$I$15*12+$J$15)),ROUND($D$15*(1+$E$15/100)^(N$1-$G$15),0),0)</f>
        <v/>
      </c>
      <c r="O52" s="4">
        <f>IF(AND(O$1*12+O$2&gt;=$G$15*12+$H$15,OR($I$15="",O$1*12+O$2&lt;=$I$15*12+$J$15)),ROUND($D$15*(1+$E$15/100)^(O$1-$G$15),0),0)</f>
        <v/>
      </c>
      <c r="P52" s="4">
        <f>IF(AND(P$1*12+P$2&gt;=$G$15*12+$H$15,OR($I$15="",P$1*12+P$2&lt;=$I$15*12+$J$15)),ROUND($D$15*(1+$E$15/100)^(P$1-$G$15),0),0)</f>
        <v/>
      </c>
      <c r="Q52" s="4">
        <f>IF(AND(Q$1*12+Q$2&gt;=$G$15*12+$H$15,OR($I$15="",Q$1*12+Q$2&lt;=$I$15*12+$J$15)),ROUND($D$15*(1+$E$15/100)^(Q$1-$G$15),0),0)</f>
        <v/>
      </c>
      <c r="R52" s="4">
        <f>IF(AND(R$1*12+R$2&gt;=$G$15*12+$H$15,OR($I$15="",R$1*12+R$2&lt;=$I$15*12+$J$15)),ROUND($D$15*(1+$E$15/100)^(R$1-$G$15),0),0)</f>
        <v/>
      </c>
      <c r="S52" s="4">
        <f>IF(AND(S$1*12+S$2&gt;=$G$15*12+$H$15,OR($I$15="",S$1*12+S$2&lt;=$I$15*12+$J$15)),ROUND($D$15*(1+$E$15/100)^(S$1-$G$15),0),0)</f>
        <v/>
      </c>
      <c r="T52" s="4">
        <f>IF(AND(T$1*12+T$2&gt;=$G$15*12+$H$15,OR($I$15="",T$1*12+T$2&lt;=$I$15*12+$J$15)),ROUND($D$15*(1+$E$15/100)^(T$1-$G$15),0),0)</f>
        <v/>
      </c>
      <c r="U52" s="4">
        <f>IF(AND(U$1*12+U$2&gt;=$G$15*12+$H$15,OR($I$15="",U$1*12+U$2&lt;=$I$15*12+$J$15)),ROUND($D$15*(1+$E$15/100)^(U$1-$G$15),0),0)</f>
        <v/>
      </c>
      <c r="V52" s="4">
        <f>IF(AND(V$1*12+V$2&gt;=$G$15*12+$H$15,OR($I$15="",V$1*12+V$2&lt;=$I$15*12+$J$15)),ROUND($D$15*(1+$E$15/100)^(V$1-$G$15),0),0)</f>
        <v/>
      </c>
      <c r="W52" s="4">
        <f>IF(AND(W$1*12+W$2&gt;=$G$15*12+$H$15,OR($I$15="",W$1*12+W$2&lt;=$I$15*12+$J$15)),ROUND($D$15*(1+$E$15/100)^(W$1-$G$15),0),0)</f>
        <v/>
      </c>
      <c r="X52" s="4">
        <f>IF(AND(X$1*12+X$2&gt;=$G$15*12+$H$15,OR($I$15="",X$1*12+X$2&lt;=$I$15*12+$J$15)),ROUND($D$15*(1+$E$15/100)^(X$1-$G$15),0),0)</f>
        <v/>
      </c>
      <c r="Y52" s="4">
        <f>IF(AND(Y$1*12+Y$2&gt;=$G$15*12+$H$15,OR($I$15="",Y$1*12+Y$2&lt;=$I$15*12+$J$15)),ROUND($D$15*(1+$E$15/100)^(Y$1-$G$15),0),0)</f>
        <v/>
      </c>
      <c r="Z52" s="4">
        <f>IF(AND(Z$1*12+Z$2&gt;=$G$15*12+$H$15,OR($I$15="",Z$1*12+Z$2&lt;=$I$15*12+$J$15)),ROUND($D$15*(1+$E$15/100)^(Z$1-$G$15),0),0)</f>
        <v/>
      </c>
      <c r="AA52" s="4">
        <f>IF(AND(AA$1*12+AA$2&gt;=$G$15*12+$H$15,OR($I$15="",AA$1*12+AA$2&lt;=$I$15*12+$J$15)),ROUND($D$15*(1+$E$15/100)^(AA$1-$G$15),0),0)</f>
        <v/>
      </c>
      <c r="AB52" s="4">
        <f>IF(AND(AB$1*12+AB$2&gt;=$G$15*12+$H$15,OR($I$15="",AB$1*12+AB$2&lt;=$I$15*12+$J$15)),ROUND($D$15*(1+$E$15/100)^(AB$1-$G$15),0),0)</f>
        <v/>
      </c>
      <c r="AC52" s="4">
        <f>IF(AND(AC$1*12+AC$2&gt;=$G$15*12+$H$15,OR($I$15="",AC$1*12+AC$2&lt;=$I$15*12+$J$15)),ROUND($D$15*(1+$E$15/100)^(AC$1-$G$15),0),0)</f>
        <v/>
      </c>
      <c r="AD52" s="4">
        <f>IF(AND(AD$1*12+AD$2&gt;=$G$15*12+$H$15,OR($I$15="",AD$1*12+AD$2&lt;=$I$15*12+$J$15)),ROUND($D$15*(1+$E$15/100)^(AD$1-$G$15),0),0)</f>
        <v/>
      </c>
      <c r="AE52" s="4">
        <f>IF(AND(AE$1*12+AE$2&gt;=$G$15*12+$H$15,OR($I$15="",AE$1*12+AE$2&lt;=$I$15*12+$J$15)),ROUND($D$15*(1+$E$15/100)^(AE$1-$G$15),0),0)</f>
        <v/>
      </c>
      <c r="AF52" s="4">
        <f>IF(AND(AF$1*12+AF$2&gt;=$G$15*12+$H$15,OR($I$15="",AF$1*12+AF$2&lt;=$I$15*12+$J$15)),ROUND($D$15*(1+$E$15/100)^(AF$1-$G$15),0),0)</f>
        <v/>
      </c>
      <c r="AG52" s="4">
        <f>IF(AND(AG$1*12+AG$2&gt;=$G$15*12+$H$15,OR($I$15="",AG$1*12+AG$2&lt;=$I$15*12+$J$15)),ROUND($D$15*(1+$E$15/100)^(AG$1-$G$15),0),0)</f>
        <v/>
      </c>
      <c r="AH52" s="4">
        <f>IF(AND(AH$1*12+AH$2&gt;=$G$15*12+$H$15,OR($I$15="",AH$1*12+AH$2&lt;=$I$15*12+$J$15)),ROUND($D$15*(1+$E$15/100)^(AH$1-$G$15),0),0)</f>
        <v/>
      </c>
      <c r="AI52" s="4">
        <f>IF(AND(AI$1*12+AI$2&gt;=$G$15*12+$H$15,OR($I$15="",AI$1*12+AI$2&lt;=$I$15*12+$J$15)),ROUND($D$15*(1+$E$15/100)^(AI$1-$G$15),0),0)</f>
        <v/>
      </c>
      <c r="AJ52" s="4">
        <f>IF(AND(AJ$1*12+AJ$2&gt;=$G$15*12+$H$15,OR($I$15="",AJ$1*12+AJ$2&lt;=$I$15*12+$J$15)),ROUND($D$15*(1+$E$15/100)^(AJ$1-$G$15),0),0)</f>
        <v/>
      </c>
      <c r="AK52" s="4">
        <f>IF(AND(AK$1*12+AK$2&gt;=$G$15*12+$H$15,OR($I$15="",AK$1*12+AK$2&lt;=$I$15*12+$J$15)),ROUND($D$15*(1+$E$15/100)^(AK$1-$G$15),0),0)</f>
        <v/>
      </c>
      <c r="AL52" s="4">
        <f>IF(AND(AL$1*12+AL$2&gt;=$G$15*12+$H$15,OR($I$15="",AL$1*12+AL$2&lt;=$I$15*12+$J$15)),ROUND($D$15*(1+$E$15/100)^(AL$1-$G$15),0),0)</f>
        <v/>
      </c>
      <c r="AM52" s="4">
        <f>IF(AND(AM$1*12+AM$2&gt;=$G$15*12+$H$15,OR($I$15="",AM$1*12+AM$2&lt;=$I$15*12+$J$15)),ROUND($D$15*(1+$E$15/100)^(AM$1-$G$15),0),0)</f>
        <v/>
      </c>
      <c r="AN52" s="4">
        <f>IF(AND(AN$1*12+AN$2&gt;=$G$15*12+$H$15,OR($I$15="",AN$1*12+AN$2&lt;=$I$15*12+$J$15)),ROUND($D$15*(1+$E$15/100)^(AN$1-$G$15),0),0)</f>
        <v/>
      </c>
      <c r="AO52" s="4">
        <f>IF(AND(AO$1*12+AO$2&gt;=$G$15*12+$H$15,OR($I$15="",AO$1*12+AO$2&lt;=$I$15*12+$J$15)),ROUND($D$15*(1+$E$15/100)^(AO$1-$G$15),0),0)</f>
        <v/>
      </c>
      <c r="AP52" s="4">
        <f>IF(AND(AP$1*12+AP$2&gt;=$G$15*12+$H$15,OR($I$15="",AP$1*12+AP$2&lt;=$I$15*12+$J$15)),ROUND($D$15*(1+$E$15/100)^(AP$1-$G$15),0),0)</f>
        <v/>
      </c>
      <c r="AQ52" s="4">
        <f>IF(AND(AQ$1*12+AQ$2&gt;=$G$15*12+$H$15,OR($I$15="",AQ$1*12+AQ$2&lt;=$I$15*12+$J$15)),ROUND($D$15*(1+$E$15/100)^(AQ$1-$G$15),0),0)</f>
        <v/>
      </c>
      <c r="AR52" s="4">
        <f>IF(AND(AR$1*12+AR$2&gt;=$G$15*12+$H$15,OR($I$15="",AR$1*12+AR$2&lt;=$I$15*12+$J$15)),ROUND($D$15*(1+$E$15/100)^(AR$1-$G$15),0),0)</f>
        <v/>
      </c>
      <c r="AS52" s="4">
        <f>IF(AND(AS$1*12+AS$2&gt;=$G$15*12+$H$15,OR($I$15="",AS$1*12+AS$2&lt;=$I$15*12+$J$15)),ROUND($D$15*(1+$E$15/100)^(AS$1-$G$15),0),0)</f>
        <v/>
      </c>
      <c r="AT52" s="4">
        <f>IF(AND(AT$1*12+AT$2&gt;=$G$15*12+$H$15,OR($I$15="",AT$1*12+AT$2&lt;=$I$15*12+$J$15)),ROUND($D$15*(1+$E$15/100)^(AT$1-$G$15),0),0)</f>
        <v/>
      </c>
      <c r="AU52" s="4">
        <f>IF(AND(AU$1*12+AU$2&gt;=$G$15*12+$H$15,OR($I$15="",AU$1*12+AU$2&lt;=$I$15*12+$J$15)),ROUND($D$15*(1+$E$15/100)^(AU$1-$G$15),0),0)</f>
        <v/>
      </c>
      <c r="AV52" s="4">
        <f>IF(AND(AV$1*12+AV$2&gt;=$G$15*12+$H$15,OR($I$15="",AV$1*12+AV$2&lt;=$I$15*12+$J$15)),ROUND($D$15*(1+$E$15/100)^(AV$1-$G$15),0),0)</f>
        <v/>
      </c>
      <c r="AW52" s="4">
        <f>IF(AND(AW$1*12+AW$2&gt;=$G$15*12+$H$15,OR($I$15="",AW$1*12+AW$2&lt;=$I$15*12+$J$15)),ROUND($D$15*(1+$E$15/100)^(AW$1-$G$15),0),0)</f>
        <v/>
      </c>
      <c r="AX52" s="4">
        <f>IF(AND(AX$1*12+AX$2&gt;=$G$15*12+$H$15,OR($I$15="",AX$1*12+AX$2&lt;=$I$15*12+$J$15)),ROUND($D$15*(1+$E$15/100)^(AX$1-$G$15),0),0)</f>
        <v/>
      </c>
      <c r="AY52" s="4">
        <f>IF(AND(AY$1*12+AY$2&gt;=$G$15*12+$H$15,OR($I$15="",AY$1*12+AY$2&lt;=$I$15*12+$J$15)),ROUND($D$15*(1+$E$15/100)^(AY$1-$G$15),0),0)</f>
        <v/>
      </c>
      <c r="AZ52" s="4">
        <f>IF(AND(AZ$1*12+AZ$2&gt;=$G$15*12+$H$15,OR($I$15="",AZ$1*12+AZ$2&lt;=$I$15*12+$J$15)),ROUND($D$15*(1+$E$15/100)^(AZ$1-$G$15),0),0)</f>
        <v/>
      </c>
      <c r="BA52" s="4">
        <f>IF(AND(BA$1*12+BA$2&gt;=$G$15*12+$H$15,OR($I$15="",BA$1*12+BA$2&lt;=$I$15*12+$J$15)),ROUND($D$15*(1+$E$15/100)^(BA$1-$G$15),0),0)</f>
        <v/>
      </c>
      <c r="BB52" s="4">
        <f>IF(AND(BB$1*12+BB$2&gt;=$G$15*12+$H$15,OR($I$15="",BB$1*12+BB$2&lt;=$I$15*12+$J$15)),ROUND($D$15*(1+$E$15/100)^(BB$1-$G$15),0),0)</f>
        <v/>
      </c>
    </row>
    <row r="53">
      <c r="A53" t="inlineStr">
        <is>
          <t>Pos 10 — Brutto</t>
        </is>
      </c>
      <c r="B53" s="4">
        <f>IF(AND(B$1*12+B$2&gt;=$G$16*12+$H$16,OR($I$16="",B$1*12+B$2&lt;=$I$16*12+$J$16)),ROUND($D$16*(1+$E$16/100)^(B$1-$G$16),0),0)</f>
        <v/>
      </c>
      <c r="C53" s="4">
        <f>IF(AND(C$1*12+C$2&gt;=$G$16*12+$H$16,OR($I$16="",C$1*12+C$2&lt;=$I$16*12+$J$16)),ROUND($D$16*(1+$E$16/100)^(C$1-$G$16),0),0)</f>
        <v/>
      </c>
      <c r="D53" s="4">
        <f>IF(AND(D$1*12+D$2&gt;=$G$16*12+$H$16,OR($I$16="",D$1*12+D$2&lt;=$I$16*12+$J$16)),ROUND($D$16*(1+$E$16/100)^(D$1-$G$16),0),0)</f>
        <v/>
      </c>
      <c r="E53" s="4">
        <f>IF(AND(E$1*12+E$2&gt;=$G$16*12+$H$16,OR($I$16="",E$1*12+E$2&lt;=$I$16*12+$J$16)),ROUND($D$16*(1+$E$16/100)^(E$1-$G$16),0),0)</f>
        <v/>
      </c>
      <c r="F53" s="4">
        <f>IF(AND(F$1*12+F$2&gt;=$G$16*12+$H$16,OR($I$16="",F$1*12+F$2&lt;=$I$16*12+$J$16)),ROUND($D$16*(1+$E$16/100)^(F$1-$G$16),0),0)</f>
        <v/>
      </c>
      <c r="G53" s="4">
        <f>IF(AND(G$1*12+G$2&gt;=$G$16*12+$H$16,OR($I$16="",G$1*12+G$2&lt;=$I$16*12+$J$16)),ROUND($D$16*(1+$E$16/100)^(G$1-$G$16),0),0)</f>
        <v/>
      </c>
      <c r="H53" s="4">
        <f>IF(AND(H$1*12+H$2&gt;=$G$16*12+$H$16,OR($I$16="",H$1*12+H$2&lt;=$I$16*12+$J$16)),ROUND($D$16*(1+$E$16/100)^(H$1-$G$16),0),0)</f>
        <v/>
      </c>
      <c r="I53" s="4">
        <f>IF(AND(I$1*12+I$2&gt;=$G$16*12+$H$16,OR($I$16="",I$1*12+I$2&lt;=$I$16*12+$J$16)),ROUND($D$16*(1+$E$16/100)^(I$1-$G$16),0),0)</f>
        <v/>
      </c>
      <c r="J53" s="4">
        <f>IF(AND(J$1*12+J$2&gt;=$G$16*12+$H$16,OR($I$16="",J$1*12+J$2&lt;=$I$16*12+$J$16)),ROUND($D$16*(1+$E$16/100)^(J$1-$G$16),0),0)</f>
        <v/>
      </c>
      <c r="K53" s="4">
        <f>IF(AND(K$1*12+K$2&gt;=$G$16*12+$H$16,OR($I$16="",K$1*12+K$2&lt;=$I$16*12+$J$16)),ROUND($D$16*(1+$E$16/100)^(K$1-$G$16),0),0)</f>
        <v/>
      </c>
      <c r="L53" s="4">
        <f>IF(AND(L$1*12+L$2&gt;=$G$16*12+$H$16,OR($I$16="",L$1*12+L$2&lt;=$I$16*12+$J$16)),ROUND($D$16*(1+$E$16/100)^(L$1-$G$16),0),0)</f>
        <v/>
      </c>
      <c r="M53" s="4">
        <f>IF(AND(M$1*12+M$2&gt;=$G$16*12+$H$16,OR($I$16="",M$1*12+M$2&lt;=$I$16*12+$J$16)),ROUND($D$16*(1+$E$16/100)^(M$1-$G$16),0),0)</f>
        <v/>
      </c>
      <c r="N53" s="4">
        <f>IF(AND(N$1*12+N$2&gt;=$G$16*12+$H$16,OR($I$16="",N$1*12+N$2&lt;=$I$16*12+$J$16)),ROUND($D$16*(1+$E$16/100)^(N$1-$G$16),0),0)</f>
        <v/>
      </c>
      <c r="O53" s="4">
        <f>IF(AND(O$1*12+O$2&gt;=$G$16*12+$H$16,OR($I$16="",O$1*12+O$2&lt;=$I$16*12+$J$16)),ROUND($D$16*(1+$E$16/100)^(O$1-$G$16),0),0)</f>
        <v/>
      </c>
      <c r="P53" s="4">
        <f>IF(AND(P$1*12+P$2&gt;=$G$16*12+$H$16,OR($I$16="",P$1*12+P$2&lt;=$I$16*12+$J$16)),ROUND($D$16*(1+$E$16/100)^(P$1-$G$16),0),0)</f>
        <v/>
      </c>
      <c r="Q53" s="4">
        <f>IF(AND(Q$1*12+Q$2&gt;=$G$16*12+$H$16,OR($I$16="",Q$1*12+Q$2&lt;=$I$16*12+$J$16)),ROUND($D$16*(1+$E$16/100)^(Q$1-$G$16),0),0)</f>
        <v/>
      </c>
      <c r="R53" s="4">
        <f>IF(AND(R$1*12+R$2&gt;=$G$16*12+$H$16,OR($I$16="",R$1*12+R$2&lt;=$I$16*12+$J$16)),ROUND($D$16*(1+$E$16/100)^(R$1-$G$16),0),0)</f>
        <v/>
      </c>
      <c r="S53" s="4">
        <f>IF(AND(S$1*12+S$2&gt;=$G$16*12+$H$16,OR($I$16="",S$1*12+S$2&lt;=$I$16*12+$J$16)),ROUND($D$16*(1+$E$16/100)^(S$1-$G$16),0),0)</f>
        <v/>
      </c>
      <c r="T53" s="4">
        <f>IF(AND(T$1*12+T$2&gt;=$G$16*12+$H$16,OR($I$16="",T$1*12+T$2&lt;=$I$16*12+$J$16)),ROUND($D$16*(1+$E$16/100)^(T$1-$G$16),0),0)</f>
        <v/>
      </c>
      <c r="U53" s="4">
        <f>IF(AND(U$1*12+U$2&gt;=$G$16*12+$H$16,OR($I$16="",U$1*12+U$2&lt;=$I$16*12+$J$16)),ROUND($D$16*(1+$E$16/100)^(U$1-$G$16),0),0)</f>
        <v/>
      </c>
      <c r="V53" s="4">
        <f>IF(AND(V$1*12+V$2&gt;=$G$16*12+$H$16,OR($I$16="",V$1*12+V$2&lt;=$I$16*12+$J$16)),ROUND($D$16*(1+$E$16/100)^(V$1-$G$16),0),0)</f>
        <v/>
      </c>
      <c r="W53" s="4">
        <f>IF(AND(W$1*12+W$2&gt;=$G$16*12+$H$16,OR($I$16="",W$1*12+W$2&lt;=$I$16*12+$J$16)),ROUND($D$16*(1+$E$16/100)^(W$1-$G$16),0),0)</f>
        <v/>
      </c>
      <c r="X53" s="4">
        <f>IF(AND(X$1*12+X$2&gt;=$G$16*12+$H$16,OR($I$16="",X$1*12+X$2&lt;=$I$16*12+$J$16)),ROUND($D$16*(1+$E$16/100)^(X$1-$G$16),0),0)</f>
        <v/>
      </c>
      <c r="Y53" s="4">
        <f>IF(AND(Y$1*12+Y$2&gt;=$G$16*12+$H$16,OR($I$16="",Y$1*12+Y$2&lt;=$I$16*12+$J$16)),ROUND($D$16*(1+$E$16/100)^(Y$1-$G$16),0),0)</f>
        <v/>
      </c>
      <c r="Z53" s="4">
        <f>IF(AND(Z$1*12+Z$2&gt;=$G$16*12+$H$16,OR($I$16="",Z$1*12+Z$2&lt;=$I$16*12+$J$16)),ROUND($D$16*(1+$E$16/100)^(Z$1-$G$16),0),0)</f>
        <v/>
      </c>
      <c r="AA53" s="4">
        <f>IF(AND(AA$1*12+AA$2&gt;=$G$16*12+$H$16,OR($I$16="",AA$1*12+AA$2&lt;=$I$16*12+$J$16)),ROUND($D$16*(1+$E$16/100)^(AA$1-$G$16),0),0)</f>
        <v/>
      </c>
      <c r="AB53" s="4">
        <f>IF(AND(AB$1*12+AB$2&gt;=$G$16*12+$H$16,OR($I$16="",AB$1*12+AB$2&lt;=$I$16*12+$J$16)),ROUND($D$16*(1+$E$16/100)^(AB$1-$G$16),0),0)</f>
        <v/>
      </c>
      <c r="AC53" s="4">
        <f>IF(AND(AC$1*12+AC$2&gt;=$G$16*12+$H$16,OR($I$16="",AC$1*12+AC$2&lt;=$I$16*12+$J$16)),ROUND($D$16*(1+$E$16/100)^(AC$1-$G$16),0),0)</f>
        <v/>
      </c>
      <c r="AD53" s="4">
        <f>IF(AND(AD$1*12+AD$2&gt;=$G$16*12+$H$16,OR($I$16="",AD$1*12+AD$2&lt;=$I$16*12+$J$16)),ROUND($D$16*(1+$E$16/100)^(AD$1-$G$16),0),0)</f>
        <v/>
      </c>
      <c r="AE53" s="4">
        <f>IF(AND(AE$1*12+AE$2&gt;=$G$16*12+$H$16,OR($I$16="",AE$1*12+AE$2&lt;=$I$16*12+$J$16)),ROUND($D$16*(1+$E$16/100)^(AE$1-$G$16),0),0)</f>
        <v/>
      </c>
      <c r="AF53" s="4">
        <f>IF(AND(AF$1*12+AF$2&gt;=$G$16*12+$H$16,OR($I$16="",AF$1*12+AF$2&lt;=$I$16*12+$J$16)),ROUND($D$16*(1+$E$16/100)^(AF$1-$G$16),0),0)</f>
        <v/>
      </c>
      <c r="AG53" s="4">
        <f>IF(AND(AG$1*12+AG$2&gt;=$G$16*12+$H$16,OR($I$16="",AG$1*12+AG$2&lt;=$I$16*12+$J$16)),ROUND($D$16*(1+$E$16/100)^(AG$1-$G$16),0),0)</f>
        <v/>
      </c>
      <c r="AH53" s="4">
        <f>IF(AND(AH$1*12+AH$2&gt;=$G$16*12+$H$16,OR($I$16="",AH$1*12+AH$2&lt;=$I$16*12+$J$16)),ROUND($D$16*(1+$E$16/100)^(AH$1-$G$16),0),0)</f>
        <v/>
      </c>
      <c r="AI53" s="4">
        <f>IF(AND(AI$1*12+AI$2&gt;=$G$16*12+$H$16,OR($I$16="",AI$1*12+AI$2&lt;=$I$16*12+$J$16)),ROUND($D$16*(1+$E$16/100)^(AI$1-$G$16),0),0)</f>
        <v/>
      </c>
      <c r="AJ53" s="4">
        <f>IF(AND(AJ$1*12+AJ$2&gt;=$G$16*12+$H$16,OR($I$16="",AJ$1*12+AJ$2&lt;=$I$16*12+$J$16)),ROUND($D$16*(1+$E$16/100)^(AJ$1-$G$16),0),0)</f>
        <v/>
      </c>
      <c r="AK53" s="4">
        <f>IF(AND(AK$1*12+AK$2&gt;=$G$16*12+$H$16,OR($I$16="",AK$1*12+AK$2&lt;=$I$16*12+$J$16)),ROUND($D$16*(1+$E$16/100)^(AK$1-$G$16),0),0)</f>
        <v/>
      </c>
      <c r="AL53" s="4">
        <f>IF(AND(AL$1*12+AL$2&gt;=$G$16*12+$H$16,OR($I$16="",AL$1*12+AL$2&lt;=$I$16*12+$J$16)),ROUND($D$16*(1+$E$16/100)^(AL$1-$G$16),0),0)</f>
        <v/>
      </c>
      <c r="AM53" s="4">
        <f>IF(AND(AM$1*12+AM$2&gt;=$G$16*12+$H$16,OR($I$16="",AM$1*12+AM$2&lt;=$I$16*12+$J$16)),ROUND($D$16*(1+$E$16/100)^(AM$1-$G$16),0),0)</f>
        <v/>
      </c>
      <c r="AN53" s="4">
        <f>IF(AND(AN$1*12+AN$2&gt;=$G$16*12+$H$16,OR($I$16="",AN$1*12+AN$2&lt;=$I$16*12+$J$16)),ROUND($D$16*(1+$E$16/100)^(AN$1-$G$16),0),0)</f>
        <v/>
      </c>
      <c r="AO53" s="4">
        <f>IF(AND(AO$1*12+AO$2&gt;=$G$16*12+$H$16,OR($I$16="",AO$1*12+AO$2&lt;=$I$16*12+$J$16)),ROUND($D$16*(1+$E$16/100)^(AO$1-$G$16),0),0)</f>
        <v/>
      </c>
      <c r="AP53" s="4">
        <f>IF(AND(AP$1*12+AP$2&gt;=$G$16*12+$H$16,OR($I$16="",AP$1*12+AP$2&lt;=$I$16*12+$J$16)),ROUND($D$16*(1+$E$16/100)^(AP$1-$G$16),0),0)</f>
        <v/>
      </c>
      <c r="AQ53" s="4">
        <f>IF(AND(AQ$1*12+AQ$2&gt;=$G$16*12+$H$16,OR($I$16="",AQ$1*12+AQ$2&lt;=$I$16*12+$J$16)),ROUND($D$16*(1+$E$16/100)^(AQ$1-$G$16),0),0)</f>
        <v/>
      </c>
      <c r="AR53" s="4">
        <f>IF(AND(AR$1*12+AR$2&gt;=$G$16*12+$H$16,OR($I$16="",AR$1*12+AR$2&lt;=$I$16*12+$J$16)),ROUND($D$16*(1+$E$16/100)^(AR$1-$G$16),0),0)</f>
        <v/>
      </c>
      <c r="AS53" s="4">
        <f>IF(AND(AS$1*12+AS$2&gt;=$G$16*12+$H$16,OR($I$16="",AS$1*12+AS$2&lt;=$I$16*12+$J$16)),ROUND($D$16*(1+$E$16/100)^(AS$1-$G$16),0),0)</f>
        <v/>
      </c>
      <c r="AT53" s="4">
        <f>IF(AND(AT$1*12+AT$2&gt;=$G$16*12+$H$16,OR($I$16="",AT$1*12+AT$2&lt;=$I$16*12+$J$16)),ROUND($D$16*(1+$E$16/100)^(AT$1-$G$16),0),0)</f>
        <v/>
      </c>
      <c r="AU53" s="4">
        <f>IF(AND(AU$1*12+AU$2&gt;=$G$16*12+$H$16,OR($I$16="",AU$1*12+AU$2&lt;=$I$16*12+$J$16)),ROUND($D$16*(1+$E$16/100)^(AU$1-$G$16),0),0)</f>
        <v/>
      </c>
      <c r="AV53" s="4">
        <f>IF(AND(AV$1*12+AV$2&gt;=$G$16*12+$H$16,OR($I$16="",AV$1*12+AV$2&lt;=$I$16*12+$J$16)),ROUND($D$16*(1+$E$16/100)^(AV$1-$G$16),0),0)</f>
        <v/>
      </c>
      <c r="AW53" s="4">
        <f>IF(AND(AW$1*12+AW$2&gt;=$G$16*12+$H$16,OR($I$16="",AW$1*12+AW$2&lt;=$I$16*12+$J$16)),ROUND($D$16*(1+$E$16/100)^(AW$1-$G$16),0),0)</f>
        <v/>
      </c>
      <c r="AX53" s="4">
        <f>IF(AND(AX$1*12+AX$2&gt;=$G$16*12+$H$16,OR($I$16="",AX$1*12+AX$2&lt;=$I$16*12+$J$16)),ROUND($D$16*(1+$E$16/100)^(AX$1-$G$16),0),0)</f>
        <v/>
      </c>
      <c r="AY53" s="4">
        <f>IF(AND(AY$1*12+AY$2&gt;=$G$16*12+$H$16,OR($I$16="",AY$1*12+AY$2&lt;=$I$16*12+$J$16)),ROUND($D$16*(1+$E$16/100)^(AY$1-$G$16),0),0)</f>
        <v/>
      </c>
      <c r="AZ53" s="4">
        <f>IF(AND(AZ$1*12+AZ$2&gt;=$G$16*12+$H$16,OR($I$16="",AZ$1*12+AZ$2&lt;=$I$16*12+$J$16)),ROUND($D$16*(1+$E$16/100)^(AZ$1-$G$16),0),0)</f>
        <v/>
      </c>
      <c r="BA53" s="4">
        <f>IF(AND(BA$1*12+BA$2&gt;=$G$16*12+$H$16,OR($I$16="",BA$1*12+BA$2&lt;=$I$16*12+$J$16)),ROUND($D$16*(1+$E$16/100)^(BA$1-$G$16),0),0)</f>
        <v/>
      </c>
      <c r="BB53" s="4">
        <f>IF(AND(BB$1*12+BB$2&gt;=$G$16*12+$H$16,OR($I$16="",BB$1*12+BB$2&lt;=$I$16*12+$J$16)),ROUND($D$16*(1+$E$16/100)^(BB$1-$G$16),0),0)</f>
        <v/>
      </c>
    </row>
    <row r="54">
      <c r="A54" t="inlineStr">
        <is>
          <t>Pos 11 — Brutto</t>
        </is>
      </c>
      <c r="B54" s="4">
        <f>IF(AND(B$1*12+B$2&gt;=$G$17*12+$H$17,OR($I$17="",B$1*12+B$2&lt;=$I$17*12+$J$17)),ROUND($D$17*(1+$E$17/100)^(B$1-$G$17),0),0)</f>
        <v/>
      </c>
      <c r="C54" s="4">
        <f>IF(AND(C$1*12+C$2&gt;=$G$17*12+$H$17,OR($I$17="",C$1*12+C$2&lt;=$I$17*12+$J$17)),ROUND($D$17*(1+$E$17/100)^(C$1-$G$17),0),0)</f>
        <v/>
      </c>
      <c r="D54" s="4">
        <f>IF(AND(D$1*12+D$2&gt;=$G$17*12+$H$17,OR($I$17="",D$1*12+D$2&lt;=$I$17*12+$J$17)),ROUND($D$17*(1+$E$17/100)^(D$1-$G$17),0),0)</f>
        <v/>
      </c>
      <c r="E54" s="4">
        <f>IF(AND(E$1*12+E$2&gt;=$G$17*12+$H$17,OR($I$17="",E$1*12+E$2&lt;=$I$17*12+$J$17)),ROUND($D$17*(1+$E$17/100)^(E$1-$G$17),0),0)</f>
        <v/>
      </c>
      <c r="F54" s="4">
        <f>IF(AND(F$1*12+F$2&gt;=$G$17*12+$H$17,OR($I$17="",F$1*12+F$2&lt;=$I$17*12+$J$17)),ROUND($D$17*(1+$E$17/100)^(F$1-$G$17),0),0)</f>
        <v/>
      </c>
      <c r="G54" s="4">
        <f>IF(AND(G$1*12+G$2&gt;=$G$17*12+$H$17,OR($I$17="",G$1*12+G$2&lt;=$I$17*12+$J$17)),ROUND($D$17*(1+$E$17/100)^(G$1-$G$17),0),0)</f>
        <v/>
      </c>
      <c r="H54" s="4">
        <f>IF(AND(H$1*12+H$2&gt;=$G$17*12+$H$17,OR($I$17="",H$1*12+H$2&lt;=$I$17*12+$J$17)),ROUND($D$17*(1+$E$17/100)^(H$1-$G$17),0),0)</f>
        <v/>
      </c>
      <c r="I54" s="4">
        <f>IF(AND(I$1*12+I$2&gt;=$G$17*12+$H$17,OR($I$17="",I$1*12+I$2&lt;=$I$17*12+$J$17)),ROUND($D$17*(1+$E$17/100)^(I$1-$G$17),0),0)</f>
        <v/>
      </c>
      <c r="J54" s="4">
        <f>IF(AND(J$1*12+J$2&gt;=$G$17*12+$H$17,OR($I$17="",J$1*12+J$2&lt;=$I$17*12+$J$17)),ROUND($D$17*(1+$E$17/100)^(J$1-$G$17),0),0)</f>
        <v/>
      </c>
      <c r="K54" s="4">
        <f>IF(AND(K$1*12+K$2&gt;=$G$17*12+$H$17,OR($I$17="",K$1*12+K$2&lt;=$I$17*12+$J$17)),ROUND($D$17*(1+$E$17/100)^(K$1-$G$17),0),0)</f>
        <v/>
      </c>
      <c r="L54" s="4">
        <f>IF(AND(L$1*12+L$2&gt;=$G$17*12+$H$17,OR($I$17="",L$1*12+L$2&lt;=$I$17*12+$J$17)),ROUND($D$17*(1+$E$17/100)^(L$1-$G$17),0),0)</f>
        <v/>
      </c>
      <c r="M54" s="4">
        <f>IF(AND(M$1*12+M$2&gt;=$G$17*12+$H$17,OR($I$17="",M$1*12+M$2&lt;=$I$17*12+$J$17)),ROUND($D$17*(1+$E$17/100)^(M$1-$G$17),0),0)</f>
        <v/>
      </c>
      <c r="N54" s="4">
        <f>IF(AND(N$1*12+N$2&gt;=$G$17*12+$H$17,OR($I$17="",N$1*12+N$2&lt;=$I$17*12+$J$17)),ROUND($D$17*(1+$E$17/100)^(N$1-$G$17),0),0)</f>
        <v/>
      </c>
      <c r="O54" s="4">
        <f>IF(AND(O$1*12+O$2&gt;=$G$17*12+$H$17,OR($I$17="",O$1*12+O$2&lt;=$I$17*12+$J$17)),ROUND($D$17*(1+$E$17/100)^(O$1-$G$17),0),0)</f>
        <v/>
      </c>
      <c r="P54" s="4">
        <f>IF(AND(P$1*12+P$2&gt;=$G$17*12+$H$17,OR($I$17="",P$1*12+P$2&lt;=$I$17*12+$J$17)),ROUND($D$17*(1+$E$17/100)^(P$1-$G$17),0),0)</f>
        <v/>
      </c>
      <c r="Q54" s="4">
        <f>IF(AND(Q$1*12+Q$2&gt;=$G$17*12+$H$17,OR($I$17="",Q$1*12+Q$2&lt;=$I$17*12+$J$17)),ROUND($D$17*(1+$E$17/100)^(Q$1-$G$17),0),0)</f>
        <v/>
      </c>
      <c r="R54" s="4">
        <f>IF(AND(R$1*12+R$2&gt;=$G$17*12+$H$17,OR($I$17="",R$1*12+R$2&lt;=$I$17*12+$J$17)),ROUND($D$17*(1+$E$17/100)^(R$1-$G$17),0),0)</f>
        <v/>
      </c>
      <c r="S54" s="4">
        <f>IF(AND(S$1*12+S$2&gt;=$G$17*12+$H$17,OR($I$17="",S$1*12+S$2&lt;=$I$17*12+$J$17)),ROUND($D$17*(1+$E$17/100)^(S$1-$G$17),0),0)</f>
        <v/>
      </c>
      <c r="T54" s="4">
        <f>IF(AND(T$1*12+T$2&gt;=$G$17*12+$H$17,OR($I$17="",T$1*12+T$2&lt;=$I$17*12+$J$17)),ROUND($D$17*(1+$E$17/100)^(T$1-$G$17),0),0)</f>
        <v/>
      </c>
      <c r="U54" s="4">
        <f>IF(AND(U$1*12+U$2&gt;=$G$17*12+$H$17,OR($I$17="",U$1*12+U$2&lt;=$I$17*12+$J$17)),ROUND($D$17*(1+$E$17/100)^(U$1-$G$17),0),0)</f>
        <v/>
      </c>
      <c r="V54" s="4">
        <f>IF(AND(V$1*12+V$2&gt;=$G$17*12+$H$17,OR($I$17="",V$1*12+V$2&lt;=$I$17*12+$J$17)),ROUND($D$17*(1+$E$17/100)^(V$1-$G$17),0),0)</f>
        <v/>
      </c>
      <c r="W54" s="4">
        <f>IF(AND(W$1*12+W$2&gt;=$G$17*12+$H$17,OR($I$17="",W$1*12+W$2&lt;=$I$17*12+$J$17)),ROUND($D$17*(1+$E$17/100)^(W$1-$G$17),0),0)</f>
        <v/>
      </c>
      <c r="X54" s="4">
        <f>IF(AND(X$1*12+X$2&gt;=$G$17*12+$H$17,OR($I$17="",X$1*12+X$2&lt;=$I$17*12+$J$17)),ROUND($D$17*(1+$E$17/100)^(X$1-$G$17),0),0)</f>
        <v/>
      </c>
      <c r="Y54" s="4">
        <f>IF(AND(Y$1*12+Y$2&gt;=$G$17*12+$H$17,OR($I$17="",Y$1*12+Y$2&lt;=$I$17*12+$J$17)),ROUND($D$17*(1+$E$17/100)^(Y$1-$G$17),0),0)</f>
        <v/>
      </c>
      <c r="Z54" s="4">
        <f>IF(AND(Z$1*12+Z$2&gt;=$G$17*12+$H$17,OR($I$17="",Z$1*12+Z$2&lt;=$I$17*12+$J$17)),ROUND($D$17*(1+$E$17/100)^(Z$1-$G$17),0),0)</f>
        <v/>
      </c>
      <c r="AA54" s="4">
        <f>IF(AND(AA$1*12+AA$2&gt;=$G$17*12+$H$17,OR($I$17="",AA$1*12+AA$2&lt;=$I$17*12+$J$17)),ROUND($D$17*(1+$E$17/100)^(AA$1-$G$17),0),0)</f>
        <v/>
      </c>
      <c r="AB54" s="4">
        <f>IF(AND(AB$1*12+AB$2&gt;=$G$17*12+$H$17,OR($I$17="",AB$1*12+AB$2&lt;=$I$17*12+$J$17)),ROUND($D$17*(1+$E$17/100)^(AB$1-$G$17),0),0)</f>
        <v/>
      </c>
      <c r="AC54" s="4">
        <f>IF(AND(AC$1*12+AC$2&gt;=$G$17*12+$H$17,OR($I$17="",AC$1*12+AC$2&lt;=$I$17*12+$J$17)),ROUND($D$17*(1+$E$17/100)^(AC$1-$G$17),0),0)</f>
        <v/>
      </c>
      <c r="AD54" s="4">
        <f>IF(AND(AD$1*12+AD$2&gt;=$G$17*12+$H$17,OR($I$17="",AD$1*12+AD$2&lt;=$I$17*12+$J$17)),ROUND($D$17*(1+$E$17/100)^(AD$1-$G$17),0),0)</f>
        <v/>
      </c>
      <c r="AE54" s="4">
        <f>IF(AND(AE$1*12+AE$2&gt;=$G$17*12+$H$17,OR($I$17="",AE$1*12+AE$2&lt;=$I$17*12+$J$17)),ROUND($D$17*(1+$E$17/100)^(AE$1-$G$17),0),0)</f>
        <v/>
      </c>
      <c r="AF54" s="4">
        <f>IF(AND(AF$1*12+AF$2&gt;=$G$17*12+$H$17,OR($I$17="",AF$1*12+AF$2&lt;=$I$17*12+$J$17)),ROUND($D$17*(1+$E$17/100)^(AF$1-$G$17),0),0)</f>
        <v/>
      </c>
      <c r="AG54" s="4">
        <f>IF(AND(AG$1*12+AG$2&gt;=$G$17*12+$H$17,OR($I$17="",AG$1*12+AG$2&lt;=$I$17*12+$J$17)),ROUND($D$17*(1+$E$17/100)^(AG$1-$G$17),0),0)</f>
        <v/>
      </c>
      <c r="AH54" s="4">
        <f>IF(AND(AH$1*12+AH$2&gt;=$G$17*12+$H$17,OR($I$17="",AH$1*12+AH$2&lt;=$I$17*12+$J$17)),ROUND($D$17*(1+$E$17/100)^(AH$1-$G$17),0),0)</f>
        <v/>
      </c>
      <c r="AI54" s="4">
        <f>IF(AND(AI$1*12+AI$2&gt;=$G$17*12+$H$17,OR($I$17="",AI$1*12+AI$2&lt;=$I$17*12+$J$17)),ROUND($D$17*(1+$E$17/100)^(AI$1-$G$17),0),0)</f>
        <v/>
      </c>
      <c r="AJ54" s="4">
        <f>IF(AND(AJ$1*12+AJ$2&gt;=$G$17*12+$H$17,OR($I$17="",AJ$1*12+AJ$2&lt;=$I$17*12+$J$17)),ROUND($D$17*(1+$E$17/100)^(AJ$1-$G$17),0),0)</f>
        <v/>
      </c>
      <c r="AK54" s="4">
        <f>IF(AND(AK$1*12+AK$2&gt;=$G$17*12+$H$17,OR($I$17="",AK$1*12+AK$2&lt;=$I$17*12+$J$17)),ROUND($D$17*(1+$E$17/100)^(AK$1-$G$17),0),0)</f>
        <v/>
      </c>
      <c r="AL54" s="4">
        <f>IF(AND(AL$1*12+AL$2&gt;=$G$17*12+$H$17,OR($I$17="",AL$1*12+AL$2&lt;=$I$17*12+$J$17)),ROUND($D$17*(1+$E$17/100)^(AL$1-$G$17),0),0)</f>
        <v/>
      </c>
      <c r="AM54" s="4">
        <f>IF(AND(AM$1*12+AM$2&gt;=$G$17*12+$H$17,OR($I$17="",AM$1*12+AM$2&lt;=$I$17*12+$J$17)),ROUND($D$17*(1+$E$17/100)^(AM$1-$G$17),0),0)</f>
        <v/>
      </c>
      <c r="AN54" s="4">
        <f>IF(AND(AN$1*12+AN$2&gt;=$G$17*12+$H$17,OR($I$17="",AN$1*12+AN$2&lt;=$I$17*12+$J$17)),ROUND($D$17*(1+$E$17/100)^(AN$1-$G$17),0),0)</f>
        <v/>
      </c>
      <c r="AO54" s="4">
        <f>IF(AND(AO$1*12+AO$2&gt;=$G$17*12+$H$17,OR($I$17="",AO$1*12+AO$2&lt;=$I$17*12+$J$17)),ROUND($D$17*(1+$E$17/100)^(AO$1-$G$17),0),0)</f>
        <v/>
      </c>
      <c r="AP54" s="4">
        <f>IF(AND(AP$1*12+AP$2&gt;=$G$17*12+$H$17,OR($I$17="",AP$1*12+AP$2&lt;=$I$17*12+$J$17)),ROUND($D$17*(1+$E$17/100)^(AP$1-$G$17),0),0)</f>
        <v/>
      </c>
      <c r="AQ54" s="4">
        <f>IF(AND(AQ$1*12+AQ$2&gt;=$G$17*12+$H$17,OR($I$17="",AQ$1*12+AQ$2&lt;=$I$17*12+$J$17)),ROUND($D$17*(1+$E$17/100)^(AQ$1-$G$17),0),0)</f>
        <v/>
      </c>
      <c r="AR54" s="4">
        <f>IF(AND(AR$1*12+AR$2&gt;=$G$17*12+$H$17,OR($I$17="",AR$1*12+AR$2&lt;=$I$17*12+$J$17)),ROUND($D$17*(1+$E$17/100)^(AR$1-$G$17),0),0)</f>
        <v/>
      </c>
      <c r="AS54" s="4">
        <f>IF(AND(AS$1*12+AS$2&gt;=$G$17*12+$H$17,OR($I$17="",AS$1*12+AS$2&lt;=$I$17*12+$J$17)),ROUND($D$17*(1+$E$17/100)^(AS$1-$G$17),0),0)</f>
        <v/>
      </c>
      <c r="AT54" s="4">
        <f>IF(AND(AT$1*12+AT$2&gt;=$G$17*12+$H$17,OR($I$17="",AT$1*12+AT$2&lt;=$I$17*12+$J$17)),ROUND($D$17*(1+$E$17/100)^(AT$1-$G$17),0),0)</f>
        <v/>
      </c>
      <c r="AU54" s="4">
        <f>IF(AND(AU$1*12+AU$2&gt;=$G$17*12+$H$17,OR($I$17="",AU$1*12+AU$2&lt;=$I$17*12+$J$17)),ROUND($D$17*(1+$E$17/100)^(AU$1-$G$17),0),0)</f>
        <v/>
      </c>
      <c r="AV54" s="4">
        <f>IF(AND(AV$1*12+AV$2&gt;=$G$17*12+$H$17,OR($I$17="",AV$1*12+AV$2&lt;=$I$17*12+$J$17)),ROUND($D$17*(1+$E$17/100)^(AV$1-$G$17),0),0)</f>
        <v/>
      </c>
      <c r="AW54" s="4">
        <f>IF(AND(AW$1*12+AW$2&gt;=$G$17*12+$H$17,OR($I$17="",AW$1*12+AW$2&lt;=$I$17*12+$J$17)),ROUND($D$17*(1+$E$17/100)^(AW$1-$G$17),0),0)</f>
        <v/>
      </c>
      <c r="AX54" s="4">
        <f>IF(AND(AX$1*12+AX$2&gt;=$G$17*12+$H$17,OR($I$17="",AX$1*12+AX$2&lt;=$I$17*12+$J$17)),ROUND($D$17*(1+$E$17/100)^(AX$1-$G$17),0),0)</f>
        <v/>
      </c>
      <c r="AY54" s="4">
        <f>IF(AND(AY$1*12+AY$2&gt;=$G$17*12+$H$17,OR($I$17="",AY$1*12+AY$2&lt;=$I$17*12+$J$17)),ROUND($D$17*(1+$E$17/100)^(AY$1-$G$17),0),0)</f>
        <v/>
      </c>
      <c r="AZ54" s="4">
        <f>IF(AND(AZ$1*12+AZ$2&gt;=$G$17*12+$H$17,OR($I$17="",AZ$1*12+AZ$2&lt;=$I$17*12+$J$17)),ROUND($D$17*(1+$E$17/100)^(AZ$1-$G$17),0),0)</f>
        <v/>
      </c>
      <c r="BA54" s="4">
        <f>IF(AND(BA$1*12+BA$2&gt;=$G$17*12+$H$17,OR($I$17="",BA$1*12+BA$2&lt;=$I$17*12+$J$17)),ROUND($D$17*(1+$E$17/100)^(BA$1-$G$17),0),0)</f>
        <v/>
      </c>
      <c r="BB54" s="4">
        <f>IF(AND(BB$1*12+BB$2&gt;=$G$17*12+$H$17,OR($I$17="",BB$1*12+BB$2&lt;=$I$17*12+$J$17)),ROUND($D$17*(1+$E$17/100)^(BB$1-$G$17),0),0)</f>
        <v/>
      </c>
    </row>
    <row r="55">
      <c r="A55" t="inlineStr">
        <is>
          <t>Pos 12 — Brutto</t>
        </is>
      </c>
      <c r="B55" s="4">
        <f>IF(AND(B$1*12+B$2&gt;=$G$18*12+$H$18,OR($I$18="",B$1*12+B$2&lt;=$I$18*12+$J$18)),ROUND($D$18*(1+$E$18/100)^(B$1-$G$18),0),0)</f>
        <v/>
      </c>
      <c r="C55" s="4">
        <f>IF(AND(C$1*12+C$2&gt;=$G$18*12+$H$18,OR($I$18="",C$1*12+C$2&lt;=$I$18*12+$J$18)),ROUND($D$18*(1+$E$18/100)^(C$1-$G$18),0),0)</f>
        <v/>
      </c>
      <c r="D55" s="4">
        <f>IF(AND(D$1*12+D$2&gt;=$G$18*12+$H$18,OR($I$18="",D$1*12+D$2&lt;=$I$18*12+$J$18)),ROUND($D$18*(1+$E$18/100)^(D$1-$G$18),0),0)</f>
        <v/>
      </c>
      <c r="E55" s="4">
        <f>IF(AND(E$1*12+E$2&gt;=$G$18*12+$H$18,OR($I$18="",E$1*12+E$2&lt;=$I$18*12+$J$18)),ROUND($D$18*(1+$E$18/100)^(E$1-$G$18),0),0)</f>
        <v/>
      </c>
      <c r="F55" s="4">
        <f>IF(AND(F$1*12+F$2&gt;=$G$18*12+$H$18,OR($I$18="",F$1*12+F$2&lt;=$I$18*12+$J$18)),ROUND($D$18*(1+$E$18/100)^(F$1-$G$18),0),0)</f>
        <v/>
      </c>
      <c r="G55" s="4">
        <f>IF(AND(G$1*12+G$2&gt;=$G$18*12+$H$18,OR($I$18="",G$1*12+G$2&lt;=$I$18*12+$J$18)),ROUND($D$18*(1+$E$18/100)^(G$1-$G$18),0),0)</f>
        <v/>
      </c>
      <c r="H55" s="4">
        <f>IF(AND(H$1*12+H$2&gt;=$G$18*12+$H$18,OR($I$18="",H$1*12+H$2&lt;=$I$18*12+$J$18)),ROUND($D$18*(1+$E$18/100)^(H$1-$G$18),0),0)</f>
        <v/>
      </c>
      <c r="I55" s="4">
        <f>IF(AND(I$1*12+I$2&gt;=$G$18*12+$H$18,OR($I$18="",I$1*12+I$2&lt;=$I$18*12+$J$18)),ROUND($D$18*(1+$E$18/100)^(I$1-$G$18),0),0)</f>
        <v/>
      </c>
      <c r="J55" s="4">
        <f>IF(AND(J$1*12+J$2&gt;=$G$18*12+$H$18,OR($I$18="",J$1*12+J$2&lt;=$I$18*12+$J$18)),ROUND($D$18*(1+$E$18/100)^(J$1-$G$18),0),0)</f>
        <v/>
      </c>
      <c r="K55" s="4">
        <f>IF(AND(K$1*12+K$2&gt;=$G$18*12+$H$18,OR($I$18="",K$1*12+K$2&lt;=$I$18*12+$J$18)),ROUND($D$18*(1+$E$18/100)^(K$1-$G$18),0),0)</f>
        <v/>
      </c>
      <c r="L55" s="4">
        <f>IF(AND(L$1*12+L$2&gt;=$G$18*12+$H$18,OR($I$18="",L$1*12+L$2&lt;=$I$18*12+$J$18)),ROUND($D$18*(1+$E$18/100)^(L$1-$G$18),0),0)</f>
        <v/>
      </c>
      <c r="M55" s="4">
        <f>IF(AND(M$1*12+M$2&gt;=$G$18*12+$H$18,OR($I$18="",M$1*12+M$2&lt;=$I$18*12+$J$18)),ROUND($D$18*(1+$E$18/100)^(M$1-$G$18),0),0)</f>
        <v/>
      </c>
      <c r="N55" s="4">
        <f>IF(AND(N$1*12+N$2&gt;=$G$18*12+$H$18,OR($I$18="",N$1*12+N$2&lt;=$I$18*12+$J$18)),ROUND($D$18*(1+$E$18/100)^(N$1-$G$18),0),0)</f>
        <v/>
      </c>
      <c r="O55" s="4">
        <f>IF(AND(O$1*12+O$2&gt;=$G$18*12+$H$18,OR($I$18="",O$1*12+O$2&lt;=$I$18*12+$J$18)),ROUND($D$18*(1+$E$18/100)^(O$1-$G$18),0),0)</f>
        <v/>
      </c>
      <c r="P55" s="4">
        <f>IF(AND(P$1*12+P$2&gt;=$G$18*12+$H$18,OR($I$18="",P$1*12+P$2&lt;=$I$18*12+$J$18)),ROUND($D$18*(1+$E$18/100)^(P$1-$G$18),0),0)</f>
        <v/>
      </c>
      <c r="Q55" s="4">
        <f>IF(AND(Q$1*12+Q$2&gt;=$G$18*12+$H$18,OR($I$18="",Q$1*12+Q$2&lt;=$I$18*12+$J$18)),ROUND($D$18*(1+$E$18/100)^(Q$1-$G$18),0),0)</f>
        <v/>
      </c>
      <c r="R55" s="4">
        <f>IF(AND(R$1*12+R$2&gt;=$G$18*12+$H$18,OR($I$18="",R$1*12+R$2&lt;=$I$18*12+$J$18)),ROUND($D$18*(1+$E$18/100)^(R$1-$G$18),0),0)</f>
        <v/>
      </c>
      <c r="S55" s="4">
        <f>IF(AND(S$1*12+S$2&gt;=$G$18*12+$H$18,OR($I$18="",S$1*12+S$2&lt;=$I$18*12+$J$18)),ROUND($D$18*(1+$E$18/100)^(S$1-$G$18),0),0)</f>
        <v/>
      </c>
      <c r="T55" s="4">
        <f>IF(AND(T$1*12+T$2&gt;=$G$18*12+$H$18,OR($I$18="",T$1*12+T$2&lt;=$I$18*12+$J$18)),ROUND($D$18*(1+$E$18/100)^(T$1-$G$18),0),0)</f>
        <v/>
      </c>
      <c r="U55" s="4">
        <f>IF(AND(U$1*12+U$2&gt;=$G$18*12+$H$18,OR($I$18="",U$1*12+U$2&lt;=$I$18*12+$J$18)),ROUND($D$18*(1+$E$18/100)^(U$1-$G$18),0),0)</f>
        <v/>
      </c>
      <c r="V55" s="4">
        <f>IF(AND(V$1*12+V$2&gt;=$G$18*12+$H$18,OR($I$18="",V$1*12+V$2&lt;=$I$18*12+$J$18)),ROUND($D$18*(1+$E$18/100)^(V$1-$G$18),0),0)</f>
        <v/>
      </c>
      <c r="W55" s="4">
        <f>IF(AND(W$1*12+W$2&gt;=$G$18*12+$H$18,OR($I$18="",W$1*12+W$2&lt;=$I$18*12+$J$18)),ROUND($D$18*(1+$E$18/100)^(W$1-$G$18),0),0)</f>
        <v/>
      </c>
      <c r="X55" s="4">
        <f>IF(AND(X$1*12+X$2&gt;=$G$18*12+$H$18,OR($I$18="",X$1*12+X$2&lt;=$I$18*12+$J$18)),ROUND($D$18*(1+$E$18/100)^(X$1-$G$18),0),0)</f>
        <v/>
      </c>
      <c r="Y55" s="4">
        <f>IF(AND(Y$1*12+Y$2&gt;=$G$18*12+$H$18,OR($I$18="",Y$1*12+Y$2&lt;=$I$18*12+$J$18)),ROUND($D$18*(1+$E$18/100)^(Y$1-$G$18),0),0)</f>
        <v/>
      </c>
      <c r="Z55" s="4">
        <f>IF(AND(Z$1*12+Z$2&gt;=$G$18*12+$H$18,OR($I$18="",Z$1*12+Z$2&lt;=$I$18*12+$J$18)),ROUND($D$18*(1+$E$18/100)^(Z$1-$G$18),0),0)</f>
        <v/>
      </c>
      <c r="AA55" s="4">
        <f>IF(AND(AA$1*12+AA$2&gt;=$G$18*12+$H$18,OR($I$18="",AA$1*12+AA$2&lt;=$I$18*12+$J$18)),ROUND($D$18*(1+$E$18/100)^(AA$1-$G$18),0),0)</f>
        <v/>
      </c>
      <c r="AB55" s="4">
        <f>IF(AND(AB$1*12+AB$2&gt;=$G$18*12+$H$18,OR($I$18="",AB$1*12+AB$2&lt;=$I$18*12+$J$18)),ROUND($D$18*(1+$E$18/100)^(AB$1-$G$18),0),0)</f>
        <v/>
      </c>
      <c r="AC55" s="4">
        <f>IF(AND(AC$1*12+AC$2&gt;=$G$18*12+$H$18,OR($I$18="",AC$1*12+AC$2&lt;=$I$18*12+$J$18)),ROUND($D$18*(1+$E$18/100)^(AC$1-$G$18),0),0)</f>
        <v/>
      </c>
      <c r="AD55" s="4">
        <f>IF(AND(AD$1*12+AD$2&gt;=$G$18*12+$H$18,OR($I$18="",AD$1*12+AD$2&lt;=$I$18*12+$J$18)),ROUND($D$18*(1+$E$18/100)^(AD$1-$G$18),0),0)</f>
        <v/>
      </c>
      <c r="AE55" s="4">
        <f>IF(AND(AE$1*12+AE$2&gt;=$G$18*12+$H$18,OR($I$18="",AE$1*12+AE$2&lt;=$I$18*12+$J$18)),ROUND($D$18*(1+$E$18/100)^(AE$1-$G$18),0),0)</f>
        <v/>
      </c>
      <c r="AF55" s="4">
        <f>IF(AND(AF$1*12+AF$2&gt;=$G$18*12+$H$18,OR($I$18="",AF$1*12+AF$2&lt;=$I$18*12+$J$18)),ROUND($D$18*(1+$E$18/100)^(AF$1-$G$18),0),0)</f>
        <v/>
      </c>
      <c r="AG55" s="4">
        <f>IF(AND(AG$1*12+AG$2&gt;=$G$18*12+$H$18,OR($I$18="",AG$1*12+AG$2&lt;=$I$18*12+$J$18)),ROUND($D$18*(1+$E$18/100)^(AG$1-$G$18),0),0)</f>
        <v/>
      </c>
      <c r="AH55" s="4">
        <f>IF(AND(AH$1*12+AH$2&gt;=$G$18*12+$H$18,OR($I$18="",AH$1*12+AH$2&lt;=$I$18*12+$J$18)),ROUND($D$18*(1+$E$18/100)^(AH$1-$G$18),0),0)</f>
        <v/>
      </c>
      <c r="AI55" s="4">
        <f>IF(AND(AI$1*12+AI$2&gt;=$G$18*12+$H$18,OR($I$18="",AI$1*12+AI$2&lt;=$I$18*12+$J$18)),ROUND($D$18*(1+$E$18/100)^(AI$1-$G$18),0),0)</f>
        <v/>
      </c>
      <c r="AJ55" s="4">
        <f>IF(AND(AJ$1*12+AJ$2&gt;=$G$18*12+$H$18,OR($I$18="",AJ$1*12+AJ$2&lt;=$I$18*12+$J$18)),ROUND($D$18*(1+$E$18/100)^(AJ$1-$G$18),0),0)</f>
        <v/>
      </c>
      <c r="AK55" s="4">
        <f>IF(AND(AK$1*12+AK$2&gt;=$G$18*12+$H$18,OR($I$18="",AK$1*12+AK$2&lt;=$I$18*12+$J$18)),ROUND($D$18*(1+$E$18/100)^(AK$1-$G$18),0),0)</f>
        <v/>
      </c>
      <c r="AL55" s="4">
        <f>IF(AND(AL$1*12+AL$2&gt;=$G$18*12+$H$18,OR($I$18="",AL$1*12+AL$2&lt;=$I$18*12+$J$18)),ROUND($D$18*(1+$E$18/100)^(AL$1-$G$18),0),0)</f>
        <v/>
      </c>
      <c r="AM55" s="4">
        <f>IF(AND(AM$1*12+AM$2&gt;=$G$18*12+$H$18,OR($I$18="",AM$1*12+AM$2&lt;=$I$18*12+$J$18)),ROUND($D$18*(1+$E$18/100)^(AM$1-$G$18),0),0)</f>
        <v/>
      </c>
      <c r="AN55" s="4">
        <f>IF(AND(AN$1*12+AN$2&gt;=$G$18*12+$H$18,OR($I$18="",AN$1*12+AN$2&lt;=$I$18*12+$J$18)),ROUND($D$18*(1+$E$18/100)^(AN$1-$G$18),0),0)</f>
        <v/>
      </c>
      <c r="AO55" s="4">
        <f>IF(AND(AO$1*12+AO$2&gt;=$G$18*12+$H$18,OR($I$18="",AO$1*12+AO$2&lt;=$I$18*12+$J$18)),ROUND($D$18*(1+$E$18/100)^(AO$1-$G$18),0),0)</f>
        <v/>
      </c>
      <c r="AP55" s="4">
        <f>IF(AND(AP$1*12+AP$2&gt;=$G$18*12+$H$18,OR($I$18="",AP$1*12+AP$2&lt;=$I$18*12+$J$18)),ROUND($D$18*(1+$E$18/100)^(AP$1-$G$18),0),0)</f>
        <v/>
      </c>
      <c r="AQ55" s="4">
        <f>IF(AND(AQ$1*12+AQ$2&gt;=$G$18*12+$H$18,OR($I$18="",AQ$1*12+AQ$2&lt;=$I$18*12+$J$18)),ROUND($D$18*(1+$E$18/100)^(AQ$1-$G$18),0),0)</f>
        <v/>
      </c>
      <c r="AR55" s="4">
        <f>IF(AND(AR$1*12+AR$2&gt;=$G$18*12+$H$18,OR($I$18="",AR$1*12+AR$2&lt;=$I$18*12+$J$18)),ROUND($D$18*(1+$E$18/100)^(AR$1-$G$18),0),0)</f>
        <v/>
      </c>
      <c r="AS55" s="4">
        <f>IF(AND(AS$1*12+AS$2&gt;=$G$18*12+$H$18,OR($I$18="",AS$1*12+AS$2&lt;=$I$18*12+$J$18)),ROUND($D$18*(1+$E$18/100)^(AS$1-$G$18),0),0)</f>
        <v/>
      </c>
      <c r="AT55" s="4">
        <f>IF(AND(AT$1*12+AT$2&gt;=$G$18*12+$H$18,OR($I$18="",AT$1*12+AT$2&lt;=$I$18*12+$J$18)),ROUND($D$18*(1+$E$18/100)^(AT$1-$G$18),0),0)</f>
        <v/>
      </c>
      <c r="AU55" s="4">
        <f>IF(AND(AU$1*12+AU$2&gt;=$G$18*12+$H$18,OR($I$18="",AU$1*12+AU$2&lt;=$I$18*12+$J$18)),ROUND($D$18*(1+$E$18/100)^(AU$1-$G$18),0),0)</f>
        <v/>
      </c>
      <c r="AV55" s="4">
        <f>IF(AND(AV$1*12+AV$2&gt;=$G$18*12+$H$18,OR($I$18="",AV$1*12+AV$2&lt;=$I$18*12+$J$18)),ROUND($D$18*(1+$E$18/100)^(AV$1-$G$18),0),0)</f>
        <v/>
      </c>
      <c r="AW55" s="4">
        <f>IF(AND(AW$1*12+AW$2&gt;=$G$18*12+$H$18,OR($I$18="",AW$1*12+AW$2&lt;=$I$18*12+$J$18)),ROUND($D$18*(1+$E$18/100)^(AW$1-$G$18),0),0)</f>
        <v/>
      </c>
      <c r="AX55" s="4">
        <f>IF(AND(AX$1*12+AX$2&gt;=$G$18*12+$H$18,OR($I$18="",AX$1*12+AX$2&lt;=$I$18*12+$J$18)),ROUND($D$18*(1+$E$18/100)^(AX$1-$G$18),0),0)</f>
        <v/>
      </c>
      <c r="AY55" s="4">
        <f>IF(AND(AY$1*12+AY$2&gt;=$G$18*12+$H$18,OR($I$18="",AY$1*12+AY$2&lt;=$I$18*12+$J$18)),ROUND($D$18*(1+$E$18/100)^(AY$1-$G$18),0),0)</f>
        <v/>
      </c>
      <c r="AZ55" s="4">
        <f>IF(AND(AZ$1*12+AZ$2&gt;=$G$18*12+$H$18,OR($I$18="",AZ$1*12+AZ$2&lt;=$I$18*12+$J$18)),ROUND($D$18*(1+$E$18/100)^(AZ$1-$G$18),0),0)</f>
        <v/>
      </c>
      <c r="BA55" s="4">
        <f>IF(AND(BA$1*12+BA$2&gt;=$G$18*12+$H$18,OR($I$18="",BA$1*12+BA$2&lt;=$I$18*12+$J$18)),ROUND($D$18*(1+$E$18/100)^(BA$1-$G$18),0),0)</f>
        <v/>
      </c>
      <c r="BB55" s="4">
        <f>IF(AND(BB$1*12+BB$2&gt;=$G$18*12+$H$18,OR($I$18="",BB$1*12+BB$2&lt;=$I$18*12+$J$18)),ROUND($D$18*(1+$E$18/100)^(BB$1-$G$18),0),0)</f>
        <v/>
      </c>
    </row>
    <row r="56">
      <c r="A56" t="inlineStr">
        <is>
          <t>Pos 13 — Brutto</t>
        </is>
      </c>
      <c r="B56" s="4">
        <f>IF(AND(B$1*12+B$2&gt;=$G$19*12+$H$19,OR($I$19="",B$1*12+B$2&lt;=$I$19*12+$J$19)),ROUND($D$19*(1+$E$19/100)^(B$1-$G$19),0),0)</f>
        <v/>
      </c>
      <c r="C56" s="4">
        <f>IF(AND(C$1*12+C$2&gt;=$G$19*12+$H$19,OR($I$19="",C$1*12+C$2&lt;=$I$19*12+$J$19)),ROUND($D$19*(1+$E$19/100)^(C$1-$G$19),0),0)</f>
        <v/>
      </c>
      <c r="D56" s="4">
        <f>IF(AND(D$1*12+D$2&gt;=$G$19*12+$H$19,OR($I$19="",D$1*12+D$2&lt;=$I$19*12+$J$19)),ROUND($D$19*(1+$E$19/100)^(D$1-$G$19),0),0)</f>
        <v/>
      </c>
      <c r="E56" s="4">
        <f>IF(AND(E$1*12+E$2&gt;=$G$19*12+$H$19,OR($I$19="",E$1*12+E$2&lt;=$I$19*12+$J$19)),ROUND($D$19*(1+$E$19/100)^(E$1-$G$19),0),0)</f>
        <v/>
      </c>
      <c r="F56" s="4">
        <f>IF(AND(F$1*12+F$2&gt;=$G$19*12+$H$19,OR($I$19="",F$1*12+F$2&lt;=$I$19*12+$J$19)),ROUND($D$19*(1+$E$19/100)^(F$1-$G$19),0),0)</f>
        <v/>
      </c>
      <c r="G56" s="4">
        <f>IF(AND(G$1*12+G$2&gt;=$G$19*12+$H$19,OR($I$19="",G$1*12+G$2&lt;=$I$19*12+$J$19)),ROUND($D$19*(1+$E$19/100)^(G$1-$G$19),0),0)</f>
        <v/>
      </c>
      <c r="H56" s="4">
        <f>IF(AND(H$1*12+H$2&gt;=$G$19*12+$H$19,OR($I$19="",H$1*12+H$2&lt;=$I$19*12+$J$19)),ROUND($D$19*(1+$E$19/100)^(H$1-$G$19),0),0)</f>
        <v/>
      </c>
      <c r="I56" s="4">
        <f>IF(AND(I$1*12+I$2&gt;=$G$19*12+$H$19,OR($I$19="",I$1*12+I$2&lt;=$I$19*12+$J$19)),ROUND($D$19*(1+$E$19/100)^(I$1-$G$19),0),0)</f>
        <v/>
      </c>
      <c r="J56" s="4">
        <f>IF(AND(J$1*12+J$2&gt;=$G$19*12+$H$19,OR($I$19="",J$1*12+J$2&lt;=$I$19*12+$J$19)),ROUND($D$19*(1+$E$19/100)^(J$1-$G$19),0),0)</f>
        <v/>
      </c>
      <c r="K56" s="4">
        <f>IF(AND(K$1*12+K$2&gt;=$G$19*12+$H$19,OR($I$19="",K$1*12+K$2&lt;=$I$19*12+$J$19)),ROUND($D$19*(1+$E$19/100)^(K$1-$G$19),0),0)</f>
        <v/>
      </c>
      <c r="L56" s="4">
        <f>IF(AND(L$1*12+L$2&gt;=$G$19*12+$H$19,OR($I$19="",L$1*12+L$2&lt;=$I$19*12+$J$19)),ROUND($D$19*(1+$E$19/100)^(L$1-$G$19),0),0)</f>
        <v/>
      </c>
      <c r="M56" s="4">
        <f>IF(AND(M$1*12+M$2&gt;=$G$19*12+$H$19,OR($I$19="",M$1*12+M$2&lt;=$I$19*12+$J$19)),ROUND($D$19*(1+$E$19/100)^(M$1-$G$19),0),0)</f>
        <v/>
      </c>
      <c r="N56" s="4">
        <f>IF(AND(N$1*12+N$2&gt;=$G$19*12+$H$19,OR($I$19="",N$1*12+N$2&lt;=$I$19*12+$J$19)),ROUND($D$19*(1+$E$19/100)^(N$1-$G$19),0),0)</f>
        <v/>
      </c>
      <c r="O56" s="4">
        <f>IF(AND(O$1*12+O$2&gt;=$G$19*12+$H$19,OR($I$19="",O$1*12+O$2&lt;=$I$19*12+$J$19)),ROUND($D$19*(1+$E$19/100)^(O$1-$G$19),0),0)</f>
        <v/>
      </c>
      <c r="P56" s="4">
        <f>IF(AND(P$1*12+P$2&gt;=$G$19*12+$H$19,OR($I$19="",P$1*12+P$2&lt;=$I$19*12+$J$19)),ROUND($D$19*(1+$E$19/100)^(P$1-$G$19),0),0)</f>
        <v/>
      </c>
      <c r="Q56" s="4">
        <f>IF(AND(Q$1*12+Q$2&gt;=$G$19*12+$H$19,OR($I$19="",Q$1*12+Q$2&lt;=$I$19*12+$J$19)),ROUND($D$19*(1+$E$19/100)^(Q$1-$G$19),0),0)</f>
        <v/>
      </c>
      <c r="R56" s="4">
        <f>IF(AND(R$1*12+R$2&gt;=$G$19*12+$H$19,OR($I$19="",R$1*12+R$2&lt;=$I$19*12+$J$19)),ROUND($D$19*(1+$E$19/100)^(R$1-$G$19),0),0)</f>
        <v/>
      </c>
      <c r="S56" s="4">
        <f>IF(AND(S$1*12+S$2&gt;=$G$19*12+$H$19,OR($I$19="",S$1*12+S$2&lt;=$I$19*12+$J$19)),ROUND($D$19*(1+$E$19/100)^(S$1-$G$19),0),0)</f>
        <v/>
      </c>
      <c r="T56" s="4">
        <f>IF(AND(T$1*12+T$2&gt;=$G$19*12+$H$19,OR($I$19="",T$1*12+T$2&lt;=$I$19*12+$J$19)),ROUND($D$19*(1+$E$19/100)^(T$1-$G$19),0),0)</f>
        <v/>
      </c>
      <c r="U56" s="4">
        <f>IF(AND(U$1*12+U$2&gt;=$G$19*12+$H$19,OR($I$19="",U$1*12+U$2&lt;=$I$19*12+$J$19)),ROUND($D$19*(1+$E$19/100)^(U$1-$G$19),0),0)</f>
        <v/>
      </c>
      <c r="V56" s="4">
        <f>IF(AND(V$1*12+V$2&gt;=$G$19*12+$H$19,OR($I$19="",V$1*12+V$2&lt;=$I$19*12+$J$19)),ROUND($D$19*(1+$E$19/100)^(V$1-$G$19),0),0)</f>
        <v/>
      </c>
      <c r="W56" s="4">
        <f>IF(AND(W$1*12+W$2&gt;=$G$19*12+$H$19,OR($I$19="",W$1*12+W$2&lt;=$I$19*12+$J$19)),ROUND($D$19*(1+$E$19/100)^(W$1-$G$19),0),0)</f>
        <v/>
      </c>
      <c r="X56" s="4">
        <f>IF(AND(X$1*12+X$2&gt;=$G$19*12+$H$19,OR($I$19="",X$1*12+X$2&lt;=$I$19*12+$J$19)),ROUND($D$19*(1+$E$19/100)^(X$1-$G$19),0),0)</f>
        <v/>
      </c>
      <c r="Y56" s="4">
        <f>IF(AND(Y$1*12+Y$2&gt;=$G$19*12+$H$19,OR($I$19="",Y$1*12+Y$2&lt;=$I$19*12+$J$19)),ROUND($D$19*(1+$E$19/100)^(Y$1-$G$19),0),0)</f>
        <v/>
      </c>
      <c r="Z56" s="4">
        <f>IF(AND(Z$1*12+Z$2&gt;=$G$19*12+$H$19,OR($I$19="",Z$1*12+Z$2&lt;=$I$19*12+$J$19)),ROUND($D$19*(1+$E$19/100)^(Z$1-$G$19),0),0)</f>
        <v/>
      </c>
      <c r="AA56" s="4">
        <f>IF(AND(AA$1*12+AA$2&gt;=$G$19*12+$H$19,OR($I$19="",AA$1*12+AA$2&lt;=$I$19*12+$J$19)),ROUND($D$19*(1+$E$19/100)^(AA$1-$G$19),0),0)</f>
        <v/>
      </c>
      <c r="AB56" s="4">
        <f>IF(AND(AB$1*12+AB$2&gt;=$G$19*12+$H$19,OR($I$19="",AB$1*12+AB$2&lt;=$I$19*12+$J$19)),ROUND($D$19*(1+$E$19/100)^(AB$1-$G$19),0),0)</f>
        <v/>
      </c>
      <c r="AC56" s="4">
        <f>IF(AND(AC$1*12+AC$2&gt;=$G$19*12+$H$19,OR($I$19="",AC$1*12+AC$2&lt;=$I$19*12+$J$19)),ROUND($D$19*(1+$E$19/100)^(AC$1-$G$19),0),0)</f>
        <v/>
      </c>
      <c r="AD56" s="4">
        <f>IF(AND(AD$1*12+AD$2&gt;=$G$19*12+$H$19,OR($I$19="",AD$1*12+AD$2&lt;=$I$19*12+$J$19)),ROUND($D$19*(1+$E$19/100)^(AD$1-$G$19),0),0)</f>
        <v/>
      </c>
      <c r="AE56" s="4">
        <f>IF(AND(AE$1*12+AE$2&gt;=$G$19*12+$H$19,OR($I$19="",AE$1*12+AE$2&lt;=$I$19*12+$J$19)),ROUND($D$19*(1+$E$19/100)^(AE$1-$G$19),0),0)</f>
        <v/>
      </c>
      <c r="AF56" s="4">
        <f>IF(AND(AF$1*12+AF$2&gt;=$G$19*12+$H$19,OR($I$19="",AF$1*12+AF$2&lt;=$I$19*12+$J$19)),ROUND($D$19*(1+$E$19/100)^(AF$1-$G$19),0),0)</f>
        <v/>
      </c>
      <c r="AG56" s="4">
        <f>IF(AND(AG$1*12+AG$2&gt;=$G$19*12+$H$19,OR($I$19="",AG$1*12+AG$2&lt;=$I$19*12+$J$19)),ROUND($D$19*(1+$E$19/100)^(AG$1-$G$19),0),0)</f>
        <v/>
      </c>
      <c r="AH56" s="4">
        <f>IF(AND(AH$1*12+AH$2&gt;=$G$19*12+$H$19,OR($I$19="",AH$1*12+AH$2&lt;=$I$19*12+$J$19)),ROUND($D$19*(1+$E$19/100)^(AH$1-$G$19),0),0)</f>
        <v/>
      </c>
      <c r="AI56" s="4">
        <f>IF(AND(AI$1*12+AI$2&gt;=$G$19*12+$H$19,OR($I$19="",AI$1*12+AI$2&lt;=$I$19*12+$J$19)),ROUND($D$19*(1+$E$19/100)^(AI$1-$G$19),0),0)</f>
        <v/>
      </c>
      <c r="AJ56" s="4">
        <f>IF(AND(AJ$1*12+AJ$2&gt;=$G$19*12+$H$19,OR($I$19="",AJ$1*12+AJ$2&lt;=$I$19*12+$J$19)),ROUND($D$19*(1+$E$19/100)^(AJ$1-$G$19),0),0)</f>
        <v/>
      </c>
      <c r="AK56" s="4">
        <f>IF(AND(AK$1*12+AK$2&gt;=$G$19*12+$H$19,OR($I$19="",AK$1*12+AK$2&lt;=$I$19*12+$J$19)),ROUND($D$19*(1+$E$19/100)^(AK$1-$G$19),0),0)</f>
        <v/>
      </c>
      <c r="AL56" s="4">
        <f>IF(AND(AL$1*12+AL$2&gt;=$G$19*12+$H$19,OR($I$19="",AL$1*12+AL$2&lt;=$I$19*12+$J$19)),ROUND($D$19*(1+$E$19/100)^(AL$1-$G$19),0),0)</f>
        <v/>
      </c>
      <c r="AM56" s="4">
        <f>IF(AND(AM$1*12+AM$2&gt;=$G$19*12+$H$19,OR($I$19="",AM$1*12+AM$2&lt;=$I$19*12+$J$19)),ROUND($D$19*(1+$E$19/100)^(AM$1-$G$19),0),0)</f>
        <v/>
      </c>
      <c r="AN56" s="4">
        <f>IF(AND(AN$1*12+AN$2&gt;=$G$19*12+$H$19,OR($I$19="",AN$1*12+AN$2&lt;=$I$19*12+$J$19)),ROUND($D$19*(1+$E$19/100)^(AN$1-$G$19),0),0)</f>
        <v/>
      </c>
      <c r="AO56" s="4">
        <f>IF(AND(AO$1*12+AO$2&gt;=$G$19*12+$H$19,OR($I$19="",AO$1*12+AO$2&lt;=$I$19*12+$J$19)),ROUND($D$19*(1+$E$19/100)^(AO$1-$G$19),0),0)</f>
        <v/>
      </c>
      <c r="AP56" s="4">
        <f>IF(AND(AP$1*12+AP$2&gt;=$G$19*12+$H$19,OR($I$19="",AP$1*12+AP$2&lt;=$I$19*12+$J$19)),ROUND($D$19*(1+$E$19/100)^(AP$1-$G$19),0),0)</f>
        <v/>
      </c>
      <c r="AQ56" s="4">
        <f>IF(AND(AQ$1*12+AQ$2&gt;=$G$19*12+$H$19,OR($I$19="",AQ$1*12+AQ$2&lt;=$I$19*12+$J$19)),ROUND($D$19*(1+$E$19/100)^(AQ$1-$G$19),0),0)</f>
        <v/>
      </c>
      <c r="AR56" s="4">
        <f>IF(AND(AR$1*12+AR$2&gt;=$G$19*12+$H$19,OR($I$19="",AR$1*12+AR$2&lt;=$I$19*12+$J$19)),ROUND($D$19*(1+$E$19/100)^(AR$1-$G$19),0),0)</f>
        <v/>
      </c>
      <c r="AS56" s="4">
        <f>IF(AND(AS$1*12+AS$2&gt;=$G$19*12+$H$19,OR($I$19="",AS$1*12+AS$2&lt;=$I$19*12+$J$19)),ROUND($D$19*(1+$E$19/100)^(AS$1-$G$19),0),0)</f>
        <v/>
      </c>
      <c r="AT56" s="4">
        <f>IF(AND(AT$1*12+AT$2&gt;=$G$19*12+$H$19,OR($I$19="",AT$1*12+AT$2&lt;=$I$19*12+$J$19)),ROUND($D$19*(1+$E$19/100)^(AT$1-$G$19),0),0)</f>
        <v/>
      </c>
      <c r="AU56" s="4">
        <f>IF(AND(AU$1*12+AU$2&gt;=$G$19*12+$H$19,OR($I$19="",AU$1*12+AU$2&lt;=$I$19*12+$J$19)),ROUND($D$19*(1+$E$19/100)^(AU$1-$G$19),0),0)</f>
        <v/>
      </c>
      <c r="AV56" s="4">
        <f>IF(AND(AV$1*12+AV$2&gt;=$G$19*12+$H$19,OR($I$19="",AV$1*12+AV$2&lt;=$I$19*12+$J$19)),ROUND($D$19*(1+$E$19/100)^(AV$1-$G$19),0),0)</f>
        <v/>
      </c>
      <c r="AW56" s="4">
        <f>IF(AND(AW$1*12+AW$2&gt;=$G$19*12+$H$19,OR($I$19="",AW$1*12+AW$2&lt;=$I$19*12+$J$19)),ROUND($D$19*(1+$E$19/100)^(AW$1-$G$19),0),0)</f>
        <v/>
      </c>
      <c r="AX56" s="4">
        <f>IF(AND(AX$1*12+AX$2&gt;=$G$19*12+$H$19,OR($I$19="",AX$1*12+AX$2&lt;=$I$19*12+$J$19)),ROUND($D$19*(1+$E$19/100)^(AX$1-$G$19),0),0)</f>
        <v/>
      </c>
      <c r="AY56" s="4">
        <f>IF(AND(AY$1*12+AY$2&gt;=$G$19*12+$H$19,OR($I$19="",AY$1*12+AY$2&lt;=$I$19*12+$J$19)),ROUND($D$19*(1+$E$19/100)^(AY$1-$G$19),0),0)</f>
        <v/>
      </c>
      <c r="AZ56" s="4">
        <f>IF(AND(AZ$1*12+AZ$2&gt;=$G$19*12+$H$19,OR($I$19="",AZ$1*12+AZ$2&lt;=$I$19*12+$J$19)),ROUND($D$19*(1+$E$19/100)^(AZ$1-$G$19),0),0)</f>
        <v/>
      </c>
      <c r="BA56" s="4">
        <f>IF(AND(BA$1*12+BA$2&gt;=$G$19*12+$H$19,OR($I$19="",BA$1*12+BA$2&lt;=$I$19*12+$J$19)),ROUND($D$19*(1+$E$19/100)^(BA$1-$G$19),0),0)</f>
        <v/>
      </c>
      <c r="BB56" s="4">
        <f>IF(AND(BB$1*12+BB$2&gt;=$G$19*12+$H$19,OR($I$19="",BB$1*12+BB$2&lt;=$I$19*12+$J$19)),ROUND($D$19*(1+$E$19/100)^(BB$1-$G$19),0),0)</f>
        <v/>
      </c>
    </row>
    <row r="57">
      <c r="A57" t="inlineStr">
        <is>
          <t>Pos 14 — Brutto</t>
        </is>
      </c>
      <c r="B57" s="4">
        <f>IF(AND(B$1*12+B$2&gt;=$G$20*12+$H$20,OR($I$20="",B$1*12+B$2&lt;=$I$20*12+$J$20)),ROUND($D$20*(1+$E$20/100)^(B$1-$G$20),0),0)</f>
        <v/>
      </c>
      <c r="C57" s="4">
        <f>IF(AND(C$1*12+C$2&gt;=$G$20*12+$H$20,OR($I$20="",C$1*12+C$2&lt;=$I$20*12+$J$20)),ROUND($D$20*(1+$E$20/100)^(C$1-$G$20),0),0)</f>
        <v/>
      </c>
      <c r="D57" s="4">
        <f>IF(AND(D$1*12+D$2&gt;=$G$20*12+$H$20,OR($I$20="",D$1*12+D$2&lt;=$I$20*12+$J$20)),ROUND($D$20*(1+$E$20/100)^(D$1-$G$20),0),0)</f>
        <v/>
      </c>
      <c r="E57" s="4">
        <f>IF(AND(E$1*12+E$2&gt;=$G$20*12+$H$20,OR($I$20="",E$1*12+E$2&lt;=$I$20*12+$J$20)),ROUND($D$20*(1+$E$20/100)^(E$1-$G$20),0),0)</f>
        <v/>
      </c>
      <c r="F57" s="4">
        <f>IF(AND(F$1*12+F$2&gt;=$G$20*12+$H$20,OR($I$20="",F$1*12+F$2&lt;=$I$20*12+$J$20)),ROUND($D$20*(1+$E$20/100)^(F$1-$G$20),0),0)</f>
        <v/>
      </c>
      <c r="G57" s="4">
        <f>IF(AND(G$1*12+G$2&gt;=$G$20*12+$H$20,OR($I$20="",G$1*12+G$2&lt;=$I$20*12+$J$20)),ROUND($D$20*(1+$E$20/100)^(G$1-$G$20),0),0)</f>
        <v/>
      </c>
      <c r="H57" s="4">
        <f>IF(AND(H$1*12+H$2&gt;=$G$20*12+$H$20,OR($I$20="",H$1*12+H$2&lt;=$I$20*12+$J$20)),ROUND($D$20*(1+$E$20/100)^(H$1-$G$20),0),0)</f>
        <v/>
      </c>
      <c r="I57" s="4">
        <f>IF(AND(I$1*12+I$2&gt;=$G$20*12+$H$20,OR($I$20="",I$1*12+I$2&lt;=$I$20*12+$J$20)),ROUND($D$20*(1+$E$20/100)^(I$1-$G$20),0),0)</f>
        <v/>
      </c>
      <c r="J57" s="4">
        <f>IF(AND(J$1*12+J$2&gt;=$G$20*12+$H$20,OR($I$20="",J$1*12+J$2&lt;=$I$20*12+$J$20)),ROUND($D$20*(1+$E$20/100)^(J$1-$G$20),0),0)</f>
        <v/>
      </c>
      <c r="K57" s="4">
        <f>IF(AND(K$1*12+K$2&gt;=$G$20*12+$H$20,OR($I$20="",K$1*12+K$2&lt;=$I$20*12+$J$20)),ROUND($D$20*(1+$E$20/100)^(K$1-$G$20),0),0)</f>
        <v/>
      </c>
      <c r="L57" s="4">
        <f>IF(AND(L$1*12+L$2&gt;=$G$20*12+$H$20,OR($I$20="",L$1*12+L$2&lt;=$I$20*12+$J$20)),ROUND($D$20*(1+$E$20/100)^(L$1-$G$20),0),0)</f>
        <v/>
      </c>
      <c r="M57" s="4">
        <f>IF(AND(M$1*12+M$2&gt;=$G$20*12+$H$20,OR($I$20="",M$1*12+M$2&lt;=$I$20*12+$J$20)),ROUND($D$20*(1+$E$20/100)^(M$1-$G$20),0),0)</f>
        <v/>
      </c>
      <c r="N57" s="4">
        <f>IF(AND(N$1*12+N$2&gt;=$G$20*12+$H$20,OR($I$20="",N$1*12+N$2&lt;=$I$20*12+$J$20)),ROUND($D$20*(1+$E$20/100)^(N$1-$G$20),0),0)</f>
        <v/>
      </c>
      <c r="O57" s="4">
        <f>IF(AND(O$1*12+O$2&gt;=$G$20*12+$H$20,OR($I$20="",O$1*12+O$2&lt;=$I$20*12+$J$20)),ROUND($D$20*(1+$E$20/100)^(O$1-$G$20),0),0)</f>
        <v/>
      </c>
      <c r="P57" s="4">
        <f>IF(AND(P$1*12+P$2&gt;=$G$20*12+$H$20,OR($I$20="",P$1*12+P$2&lt;=$I$20*12+$J$20)),ROUND($D$20*(1+$E$20/100)^(P$1-$G$20),0),0)</f>
        <v/>
      </c>
      <c r="Q57" s="4">
        <f>IF(AND(Q$1*12+Q$2&gt;=$G$20*12+$H$20,OR($I$20="",Q$1*12+Q$2&lt;=$I$20*12+$J$20)),ROUND($D$20*(1+$E$20/100)^(Q$1-$G$20),0),0)</f>
        <v/>
      </c>
      <c r="R57" s="4">
        <f>IF(AND(R$1*12+R$2&gt;=$G$20*12+$H$20,OR($I$20="",R$1*12+R$2&lt;=$I$20*12+$J$20)),ROUND($D$20*(1+$E$20/100)^(R$1-$G$20),0),0)</f>
        <v/>
      </c>
      <c r="S57" s="4">
        <f>IF(AND(S$1*12+S$2&gt;=$G$20*12+$H$20,OR($I$20="",S$1*12+S$2&lt;=$I$20*12+$J$20)),ROUND($D$20*(1+$E$20/100)^(S$1-$G$20),0),0)</f>
        <v/>
      </c>
      <c r="T57" s="4">
        <f>IF(AND(T$1*12+T$2&gt;=$G$20*12+$H$20,OR($I$20="",T$1*12+T$2&lt;=$I$20*12+$J$20)),ROUND($D$20*(1+$E$20/100)^(T$1-$G$20),0),0)</f>
        <v/>
      </c>
      <c r="U57" s="4">
        <f>IF(AND(U$1*12+U$2&gt;=$G$20*12+$H$20,OR($I$20="",U$1*12+U$2&lt;=$I$20*12+$J$20)),ROUND($D$20*(1+$E$20/100)^(U$1-$G$20),0),0)</f>
        <v/>
      </c>
      <c r="V57" s="4">
        <f>IF(AND(V$1*12+V$2&gt;=$G$20*12+$H$20,OR($I$20="",V$1*12+V$2&lt;=$I$20*12+$J$20)),ROUND($D$20*(1+$E$20/100)^(V$1-$G$20),0),0)</f>
        <v/>
      </c>
      <c r="W57" s="4">
        <f>IF(AND(W$1*12+W$2&gt;=$G$20*12+$H$20,OR($I$20="",W$1*12+W$2&lt;=$I$20*12+$J$20)),ROUND($D$20*(1+$E$20/100)^(W$1-$G$20),0),0)</f>
        <v/>
      </c>
      <c r="X57" s="4">
        <f>IF(AND(X$1*12+X$2&gt;=$G$20*12+$H$20,OR($I$20="",X$1*12+X$2&lt;=$I$20*12+$J$20)),ROUND($D$20*(1+$E$20/100)^(X$1-$G$20),0),0)</f>
        <v/>
      </c>
      <c r="Y57" s="4">
        <f>IF(AND(Y$1*12+Y$2&gt;=$G$20*12+$H$20,OR($I$20="",Y$1*12+Y$2&lt;=$I$20*12+$J$20)),ROUND($D$20*(1+$E$20/100)^(Y$1-$G$20),0),0)</f>
        <v/>
      </c>
      <c r="Z57" s="4">
        <f>IF(AND(Z$1*12+Z$2&gt;=$G$20*12+$H$20,OR($I$20="",Z$1*12+Z$2&lt;=$I$20*12+$J$20)),ROUND($D$20*(1+$E$20/100)^(Z$1-$G$20),0),0)</f>
        <v/>
      </c>
      <c r="AA57" s="4">
        <f>IF(AND(AA$1*12+AA$2&gt;=$G$20*12+$H$20,OR($I$20="",AA$1*12+AA$2&lt;=$I$20*12+$J$20)),ROUND($D$20*(1+$E$20/100)^(AA$1-$G$20),0),0)</f>
        <v/>
      </c>
      <c r="AB57" s="4">
        <f>IF(AND(AB$1*12+AB$2&gt;=$G$20*12+$H$20,OR($I$20="",AB$1*12+AB$2&lt;=$I$20*12+$J$20)),ROUND($D$20*(1+$E$20/100)^(AB$1-$G$20),0),0)</f>
        <v/>
      </c>
      <c r="AC57" s="4">
        <f>IF(AND(AC$1*12+AC$2&gt;=$G$20*12+$H$20,OR($I$20="",AC$1*12+AC$2&lt;=$I$20*12+$J$20)),ROUND($D$20*(1+$E$20/100)^(AC$1-$G$20),0),0)</f>
        <v/>
      </c>
      <c r="AD57" s="4">
        <f>IF(AND(AD$1*12+AD$2&gt;=$G$20*12+$H$20,OR($I$20="",AD$1*12+AD$2&lt;=$I$20*12+$J$20)),ROUND($D$20*(1+$E$20/100)^(AD$1-$G$20),0),0)</f>
        <v/>
      </c>
      <c r="AE57" s="4">
        <f>IF(AND(AE$1*12+AE$2&gt;=$G$20*12+$H$20,OR($I$20="",AE$1*12+AE$2&lt;=$I$20*12+$J$20)),ROUND($D$20*(1+$E$20/100)^(AE$1-$G$20),0),0)</f>
        <v/>
      </c>
      <c r="AF57" s="4">
        <f>IF(AND(AF$1*12+AF$2&gt;=$G$20*12+$H$20,OR($I$20="",AF$1*12+AF$2&lt;=$I$20*12+$J$20)),ROUND($D$20*(1+$E$20/100)^(AF$1-$G$20),0),0)</f>
        <v/>
      </c>
      <c r="AG57" s="4">
        <f>IF(AND(AG$1*12+AG$2&gt;=$G$20*12+$H$20,OR($I$20="",AG$1*12+AG$2&lt;=$I$20*12+$J$20)),ROUND($D$20*(1+$E$20/100)^(AG$1-$G$20),0),0)</f>
        <v/>
      </c>
      <c r="AH57" s="4">
        <f>IF(AND(AH$1*12+AH$2&gt;=$G$20*12+$H$20,OR($I$20="",AH$1*12+AH$2&lt;=$I$20*12+$J$20)),ROUND($D$20*(1+$E$20/100)^(AH$1-$G$20),0),0)</f>
        <v/>
      </c>
      <c r="AI57" s="4">
        <f>IF(AND(AI$1*12+AI$2&gt;=$G$20*12+$H$20,OR($I$20="",AI$1*12+AI$2&lt;=$I$20*12+$J$20)),ROUND($D$20*(1+$E$20/100)^(AI$1-$G$20),0),0)</f>
        <v/>
      </c>
      <c r="AJ57" s="4">
        <f>IF(AND(AJ$1*12+AJ$2&gt;=$G$20*12+$H$20,OR($I$20="",AJ$1*12+AJ$2&lt;=$I$20*12+$J$20)),ROUND($D$20*(1+$E$20/100)^(AJ$1-$G$20),0),0)</f>
        <v/>
      </c>
      <c r="AK57" s="4">
        <f>IF(AND(AK$1*12+AK$2&gt;=$G$20*12+$H$20,OR($I$20="",AK$1*12+AK$2&lt;=$I$20*12+$J$20)),ROUND($D$20*(1+$E$20/100)^(AK$1-$G$20),0),0)</f>
        <v/>
      </c>
      <c r="AL57" s="4">
        <f>IF(AND(AL$1*12+AL$2&gt;=$G$20*12+$H$20,OR($I$20="",AL$1*12+AL$2&lt;=$I$20*12+$J$20)),ROUND($D$20*(1+$E$20/100)^(AL$1-$G$20),0),0)</f>
        <v/>
      </c>
      <c r="AM57" s="4">
        <f>IF(AND(AM$1*12+AM$2&gt;=$G$20*12+$H$20,OR($I$20="",AM$1*12+AM$2&lt;=$I$20*12+$J$20)),ROUND($D$20*(1+$E$20/100)^(AM$1-$G$20),0),0)</f>
        <v/>
      </c>
      <c r="AN57" s="4">
        <f>IF(AND(AN$1*12+AN$2&gt;=$G$20*12+$H$20,OR($I$20="",AN$1*12+AN$2&lt;=$I$20*12+$J$20)),ROUND($D$20*(1+$E$20/100)^(AN$1-$G$20),0),0)</f>
        <v/>
      </c>
      <c r="AO57" s="4">
        <f>IF(AND(AO$1*12+AO$2&gt;=$G$20*12+$H$20,OR($I$20="",AO$1*12+AO$2&lt;=$I$20*12+$J$20)),ROUND($D$20*(1+$E$20/100)^(AO$1-$G$20),0),0)</f>
        <v/>
      </c>
      <c r="AP57" s="4">
        <f>IF(AND(AP$1*12+AP$2&gt;=$G$20*12+$H$20,OR($I$20="",AP$1*12+AP$2&lt;=$I$20*12+$J$20)),ROUND($D$20*(1+$E$20/100)^(AP$1-$G$20),0),0)</f>
        <v/>
      </c>
      <c r="AQ57" s="4">
        <f>IF(AND(AQ$1*12+AQ$2&gt;=$G$20*12+$H$20,OR($I$20="",AQ$1*12+AQ$2&lt;=$I$20*12+$J$20)),ROUND($D$20*(1+$E$20/100)^(AQ$1-$G$20),0),0)</f>
        <v/>
      </c>
      <c r="AR57" s="4">
        <f>IF(AND(AR$1*12+AR$2&gt;=$G$20*12+$H$20,OR($I$20="",AR$1*12+AR$2&lt;=$I$20*12+$J$20)),ROUND($D$20*(1+$E$20/100)^(AR$1-$G$20),0),0)</f>
        <v/>
      </c>
      <c r="AS57" s="4">
        <f>IF(AND(AS$1*12+AS$2&gt;=$G$20*12+$H$20,OR($I$20="",AS$1*12+AS$2&lt;=$I$20*12+$J$20)),ROUND($D$20*(1+$E$20/100)^(AS$1-$G$20),0),0)</f>
        <v/>
      </c>
      <c r="AT57" s="4">
        <f>IF(AND(AT$1*12+AT$2&gt;=$G$20*12+$H$20,OR($I$20="",AT$1*12+AT$2&lt;=$I$20*12+$J$20)),ROUND($D$20*(1+$E$20/100)^(AT$1-$G$20),0),0)</f>
        <v/>
      </c>
      <c r="AU57" s="4">
        <f>IF(AND(AU$1*12+AU$2&gt;=$G$20*12+$H$20,OR($I$20="",AU$1*12+AU$2&lt;=$I$20*12+$J$20)),ROUND($D$20*(1+$E$20/100)^(AU$1-$G$20),0),0)</f>
        <v/>
      </c>
      <c r="AV57" s="4">
        <f>IF(AND(AV$1*12+AV$2&gt;=$G$20*12+$H$20,OR($I$20="",AV$1*12+AV$2&lt;=$I$20*12+$J$20)),ROUND($D$20*(1+$E$20/100)^(AV$1-$G$20),0),0)</f>
        <v/>
      </c>
      <c r="AW57" s="4">
        <f>IF(AND(AW$1*12+AW$2&gt;=$G$20*12+$H$20,OR($I$20="",AW$1*12+AW$2&lt;=$I$20*12+$J$20)),ROUND($D$20*(1+$E$20/100)^(AW$1-$G$20),0),0)</f>
        <v/>
      </c>
      <c r="AX57" s="4">
        <f>IF(AND(AX$1*12+AX$2&gt;=$G$20*12+$H$20,OR($I$20="",AX$1*12+AX$2&lt;=$I$20*12+$J$20)),ROUND($D$20*(1+$E$20/100)^(AX$1-$G$20),0),0)</f>
        <v/>
      </c>
      <c r="AY57" s="4">
        <f>IF(AND(AY$1*12+AY$2&gt;=$G$20*12+$H$20,OR($I$20="",AY$1*12+AY$2&lt;=$I$20*12+$J$20)),ROUND($D$20*(1+$E$20/100)^(AY$1-$G$20),0),0)</f>
        <v/>
      </c>
      <c r="AZ57" s="4">
        <f>IF(AND(AZ$1*12+AZ$2&gt;=$G$20*12+$H$20,OR($I$20="",AZ$1*12+AZ$2&lt;=$I$20*12+$J$20)),ROUND($D$20*(1+$E$20/100)^(AZ$1-$G$20),0),0)</f>
        <v/>
      </c>
      <c r="BA57" s="4">
        <f>IF(AND(BA$1*12+BA$2&gt;=$G$20*12+$H$20,OR($I$20="",BA$1*12+BA$2&lt;=$I$20*12+$J$20)),ROUND($D$20*(1+$E$20/100)^(BA$1-$G$20),0),0)</f>
        <v/>
      </c>
      <c r="BB57" s="4">
        <f>IF(AND(BB$1*12+BB$2&gt;=$G$20*12+$H$20,OR($I$20="",BB$1*12+BB$2&lt;=$I$20*12+$J$20)),ROUND($D$20*(1+$E$20/100)^(BB$1-$G$20),0),0)</f>
        <v/>
      </c>
    </row>
    <row r="58">
      <c r="A58" t="inlineStr">
        <is>
          <t>Pos 15 — Brutto</t>
        </is>
      </c>
      <c r="B58" s="4">
        <f>IF(AND(B$1*12+B$2&gt;=$G$21*12+$H$21,OR($I$21="",B$1*12+B$2&lt;=$I$21*12+$J$21)),ROUND($D$21*(1+$E$21/100)^(B$1-$G$21),0),0)</f>
        <v/>
      </c>
      <c r="C58" s="4">
        <f>IF(AND(C$1*12+C$2&gt;=$G$21*12+$H$21,OR($I$21="",C$1*12+C$2&lt;=$I$21*12+$J$21)),ROUND($D$21*(1+$E$21/100)^(C$1-$G$21),0),0)</f>
        <v/>
      </c>
      <c r="D58" s="4">
        <f>IF(AND(D$1*12+D$2&gt;=$G$21*12+$H$21,OR($I$21="",D$1*12+D$2&lt;=$I$21*12+$J$21)),ROUND($D$21*(1+$E$21/100)^(D$1-$G$21),0),0)</f>
        <v/>
      </c>
      <c r="E58" s="4">
        <f>IF(AND(E$1*12+E$2&gt;=$G$21*12+$H$21,OR($I$21="",E$1*12+E$2&lt;=$I$21*12+$J$21)),ROUND($D$21*(1+$E$21/100)^(E$1-$G$21),0),0)</f>
        <v/>
      </c>
      <c r="F58" s="4">
        <f>IF(AND(F$1*12+F$2&gt;=$G$21*12+$H$21,OR($I$21="",F$1*12+F$2&lt;=$I$21*12+$J$21)),ROUND($D$21*(1+$E$21/100)^(F$1-$G$21),0),0)</f>
        <v/>
      </c>
      <c r="G58" s="4">
        <f>IF(AND(G$1*12+G$2&gt;=$G$21*12+$H$21,OR($I$21="",G$1*12+G$2&lt;=$I$21*12+$J$21)),ROUND($D$21*(1+$E$21/100)^(G$1-$G$21),0),0)</f>
        <v/>
      </c>
      <c r="H58" s="4">
        <f>IF(AND(H$1*12+H$2&gt;=$G$21*12+$H$21,OR($I$21="",H$1*12+H$2&lt;=$I$21*12+$J$21)),ROUND($D$21*(1+$E$21/100)^(H$1-$G$21),0),0)</f>
        <v/>
      </c>
      <c r="I58" s="4">
        <f>IF(AND(I$1*12+I$2&gt;=$G$21*12+$H$21,OR($I$21="",I$1*12+I$2&lt;=$I$21*12+$J$21)),ROUND($D$21*(1+$E$21/100)^(I$1-$G$21),0),0)</f>
        <v/>
      </c>
      <c r="J58" s="4">
        <f>IF(AND(J$1*12+J$2&gt;=$G$21*12+$H$21,OR($I$21="",J$1*12+J$2&lt;=$I$21*12+$J$21)),ROUND($D$21*(1+$E$21/100)^(J$1-$G$21),0),0)</f>
        <v/>
      </c>
      <c r="K58" s="4">
        <f>IF(AND(K$1*12+K$2&gt;=$G$21*12+$H$21,OR($I$21="",K$1*12+K$2&lt;=$I$21*12+$J$21)),ROUND($D$21*(1+$E$21/100)^(K$1-$G$21),0),0)</f>
        <v/>
      </c>
      <c r="L58" s="4">
        <f>IF(AND(L$1*12+L$2&gt;=$G$21*12+$H$21,OR($I$21="",L$1*12+L$2&lt;=$I$21*12+$J$21)),ROUND($D$21*(1+$E$21/100)^(L$1-$G$21),0),0)</f>
        <v/>
      </c>
      <c r="M58" s="4">
        <f>IF(AND(M$1*12+M$2&gt;=$G$21*12+$H$21,OR($I$21="",M$1*12+M$2&lt;=$I$21*12+$J$21)),ROUND($D$21*(1+$E$21/100)^(M$1-$G$21),0),0)</f>
        <v/>
      </c>
      <c r="N58" s="4">
        <f>IF(AND(N$1*12+N$2&gt;=$G$21*12+$H$21,OR($I$21="",N$1*12+N$2&lt;=$I$21*12+$J$21)),ROUND($D$21*(1+$E$21/100)^(N$1-$G$21),0),0)</f>
        <v/>
      </c>
      <c r="O58" s="4">
        <f>IF(AND(O$1*12+O$2&gt;=$G$21*12+$H$21,OR($I$21="",O$1*12+O$2&lt;=$I$21*12+$J$21)),ROUND($D$21*(1+$E$21/100)^(O$1-$G$21),0),0)</f>
        <v/>
      </c>
      <c r="P58" s="4">
        <f>IF(AND(P$1*12+P$2&gt;=$G$21*12+$H$21,OR($I$21="",P$1*12+P$2&lt;=$I$21*12+$J$21)),ROUND($D$21*(1+$E$21/100)^(P$1-$G$21),0),0)</f>
        <v/>
      </c>
      <c r="Q58" s="4">
        <f>IF(AND(Q$1*12+Q$2&gt;=$G$21*12+$H$21,OR($I$21="",Q$1*12+Q$2&lt;=$I$21*12+$J$21)),ROUND($D$21*(1+$E$21/100)^(Q$1-$G$21),0),0)</f>
        <v/>
      </c>
      <c r="R58" s="4">
        <f>IF(AND(R$1*12+R$2&gt;=$G$21*12+$H$21,OR($I$21="",R$1*12+R$2&lt;=$I$21*12+$J$21)),ROUND($D$21*(1+$E$21/100)^(R$1-$G$21),0),0)</f>
        <v/>
      </c>
      <c r="S58" s="4">
        <f>IF(AND(S$1*12+S$2&gt;=$G$21*12+$H$21,OR($I$21="",S$1*12+S$2&lt;=$I$21*12+$J$21)),ROUND($D$21*(1+$E$21/100)^(S$1-$G$21),0),0)</f>
        <v/>
      </c>
      <c r="T58" s="4">
        <f>IF(AND(T$1*12+T$2&gt;=$G$21*12+$H$21,OR($I$21="",T$1*12+T$2&lt;=$I$21*12+$J$21)),ROUND($D$21*(1+$E$21/100)^(T$1-$G$21),0),0)</f>
        <v/>
      </c>
      <c r="U58" s="4">
        <f>IF(AND(U$1*12+U$2&gt;=$G$21*12+$H$21,OR($I$21="",U$1*12+U$2&lt;=$I$21*12+$J$21)),ROUND($D$21*(1+$E$21/100)^(U$1-$G$21),0),0)</f>
        <v/>
      </c>
      <c r="V58" s="4">
        <f>IF(AND(V$1*12+V$2&gt;=$G$21*12+$H$21,OR($I$21="",V$1*12+V$2&lt;=$I$21*12+$J$21)),ROUND($D$21*(1+$E$21/100)^(V$1-$G$21),0),0)</f>
        <v/>
      </c>
      <c r="W58" s="4">
        <f>IF(AND(W$1*12+W$2&gt;=$G$21*12+$H$21,OR($I$21="",W$1*12+W$2&lt;=$I$21*12+$J$21)),ROUND($D$21*(1+$E$21/100)^(W$1-$G$21),0),0)</f>
        <v/>
      </c>
      <c r="X58" s="4">
        <f>IF(AND(X$1*12+X$2&gt;=$G$21*12+$H$21,OR($I$21="",X$1*12+X$2&lt;=$I$21*12+$J$21)),ROUND($D$21*(1+$E$21/100)^(X$1-$G$21),0),0)</f>
        <v/>
      </c>
      <c r="Y58" s="4">
        <f>IF(AND(Y$1*12+Y$2&gt;=$G$21*12+$H$21,OR($I$21="",Y$1*12+Y$2&lt;=$I$21*12+$J$21)),ROUND($D$21*(1+$E$21/100)^(Y$1-$G$21),0),0)</f>
        <v/>
      </c>
      <c r="Z58" s="4">
        <f>IF(AND(Z$1*12+Z$2&gt;=$G$21*12+$H$21,OR($I$21="",Z$1*12+Z$2&lt;=$I$21*12+$J$21)),ROUND($D$21*(1+$E$21/100)^(Z$1-$G$21),0),0)</f>
        <v/>
      </c>
      <c r="AA58" s="4">
        <f>IF(AND(AA$1*12+AA$2&gt;=$G$21*12+$H$21,OR($I$21="",AA$1*12+AA$2&lt;=$I$21*12+$J$21)),ROUND($D$21*(1+$E$21/100)^(AA$1-$G$21),0),0)</f>
        <v/>
      </c>
      <c r="AB58" s="4">
        <f>IF(AND(AB$1*12+AB$2&gt;=$G$21*12+$H$21,OR($I$21="",AB$1*12+AB$2&lt;=$I$21*12+$J$21)),ROUND($D$21*(1+$E$21/100)^(AB$1-$G$21),0),0)</f>
        <v/>
      </c>
      <c r="AC58" s="4">
        <f>IF(AND(AC$1*12+AC$2&gt;=$G$21*12+$H$21,OR($I$21="",AC$1*12+AC$2&lt;=$I$21*12+$J$21)),ROUND($D$21*(1+$E$21/100)^(AC$1-$G$21),0),0)</f>
        <v/>
      </c>
      <c r="AD58" s="4">
        <f>IF(AND(AD$1*12+AD$2&gt;=$G$21*12+$H$21,OR($I$21="",AD$1*12+AD$2&lt;=$I$21*12+$J$21)),ROUND($D$21*(1+$E$21/100)^(AD$1-$G$21),0),0)</f>
        <v/>
      </c>
      <c r="AE58" s="4">
        <f>IF(AND(AE$1*12+AE$2&gt;=$G$21*12+$H$21,OR($I$21="",AE$1*12+AE$2&lt;=$I$21*12+$J$21)),ROUND($D$21*(1+$E$21/100)^(AE$1-$G$21),0),0)</f>
        <v/>
      </c>
      <c r="AF58" s="4">
        <f>IF(AND(AF$1*12+AF$2&gt;=$G$21*12+$H$21,OR($I$21="",AF$1*12+AF$2&lt;=$I$21*12+$J$21)),ROUND($D$21*(1+$E$21/100)^(AF$1-$G$21),0),0)</f>
        <v/>
      </c>
      <c r="AG58" s="4">
        <f>IF(AND(AG$1*12+AG$2&gt;=$G$21*12+$H$21,OR($I$21="",AG$1*12+AG$2&lt;=$I$21*12+$J$21)),ROUND($D$21*(1+$E$21/100)^(AG$1-$G$21),0),0)</f>
        <v/>
      </c>
      <c r="AH58" s="4">
        <f>IF(AND(AH$1*12+AH$2&gt;=$G$21*12+$H$21,OR($I$21="",AH$1*12+AH$2&lt;=$I$21*12+$J$21)),ROUND($D$21*(1+$E$21/100)^(AH$1-$G$21),0),0)</f>
        <v/>
      </c>
      <c r="AI58" s="4">
        <f>IF(AND(AI$1*12+AI$2&gt;=$G$21*12+$H$21,OR($I$21="",AI$1*12+AI$2&lt;=$I$21*12+$J$21)),ROUND($D$21*(1+$E$21/100)^(AI$1-$G$21),0),0)</f>
        <v/>
      </c>
      <c r="AJ58" s="4">
        <f>IF(AND(AJ$1*12+AJ$2&gt;=$G$21*12+$H$21,OR($I$21="",AJ$1*12+AJ$2&lt;=$I$21*12+$J$21)),ROUND($D$21*(1+$E$21/100)^(AJ$1-$G$21),0),0)</f>
        <v/>
      </c>
      <c r="AK58" s="4">
        <f>IF(AND(AK$1*12+AK$2&gt;=$G$21*12+$H$21,OR($I$21="",AK$1*12+AK$2&lt;=$I$21*12+$J$21)),ROUND($D$21*(1+$E$21/100)^(AK$1-$G$21),0),0)</f>
        <v/>
      </c>
      <c r="AL58" s="4">
        <f>IF(AND(AL$1*12+AL$2&gt;=$G$21*12+$H$21,OR($I$21="",AL$1*12+AL$2&lt;=$I$21*12+$J$21)),ROUND($D$21*(1+$E$21/100)^(AL$1-$G$21),0),0)</f>
        <v/>
      </c>
      <c r="AM58" s="4">
        <f>IF(AND(AM$1*12+AM$2&gt;=$G$21*12+$H$21,OR($I$21="",AM$1*12+AM$2&lt;=$I$21*12+$J$21)),ROUND($D$21*(1+$E$21/100)^(AM$1-$G$21),0),0)</f>
        <v/>
      </c>
      <c r="AN58" s="4">
        <f>IF(AND(AN$1*12+AN$2&gt;=$G$21*12+$H$21,OR($I$21="",AN$1*12+AN$2&lt;=$I$21*12+$J$21)),ROUND($D$21*(1+$E$21/100)^(AN$1-$G$21),0),0)</f>
        <v/>
      </c>
      <c r="AO58" s="4">
        <f>IF(AND(AO$1*12+AO$2&gt;=$G$21*12+$H$21,OR($I$21="",AO$1*12+AO$2&lt;=$I$21*12+$J$21)),ROUND($D$21*(1+$E$21/100)^(AO$1-$G$21),0),0)</f>
        <v/>
      </c>
      <c r="AP58" s="4">
        <f>IF(AND(AP$1*12+AP$2&gt;=$G$21*12+$H$21,OR($I$21="",AP$1*12+AP$2&lt;=$I$21*12+$J$21)),ROUND($D$21*(1+$E$21/100)^(AP$1-$G$21),0),0)</f>
        <v/>
      </c>
      <c r="AQ58" s="4">
        <f>IF(AND(AQ$1*12+AQ$2&gt;=$G$21*12+$H$21,OR($I$21="",AQ$1*12+AQ$2&lt;=$I$21*12+$J$21)),ROUND($D$21*(1+$E$21/100)^(AQ$1-$G$21),0),0)</f>
        <v/>
      </c>
      <c r="AR58" s="4">
        <f>IF(AND(AR$1*12+AR$2&gt;=$G$21*12+$H$21,OR($I$21="",AR$1*12+AR$2&lt;=$I$21*12+$J$21)),ROUND($D$21*(1+$E$21/100)^(AR$1-$G$21),0),0)</f>
        <v/>
      </c>
      <c r="AS58" s="4">
        <f>IF(AND(AS$1*12+AS$2&gt;=$G$21*12+$H$21,OR($I$21="",AS$1*12+AS$2&lt;=$I$21*12+$J$21)),ROUND($D$21*(1+$E$21/100)^(AS$1-$G$21),0),0)</f>
        <v/>
      </c>
      <c r="AT58" s="4">
        <f>IF(AND(AT$1*12+AT$2&gt;=$G$21*12+$H$21,OR($I$21="",AT$1*12+AT$2&lt;=$I$21*12+$J$21)),ROUND($D$21*(1+$E$21/100)^(AT$1-$G$21),0),0)</f>
        <v/>
      </c>
      <c r="AU58" s="4">
        <f>IF(AND(AU$1*12+AU$2&gt;=$G$21*12+$H$21,OR($I$21="",AU$1*12+AU$2&lt;=$I$21*12+$J$21)),ROUND($D$21*(1+$E$21/100)^(AU$1-$G$21),0),0)</f>
        <v/>
      </c>
      <c r="AV58" s="4">
        <f>IF(AND(AV$1*12+AV$2&gt;=$G$21*12+$H$21,OR($I$21="",AV$1*12+AV$2&lt;=$I$21*12+$J$21)),ROUND($D$21*(1+$E$21/100)^(AV$1-$G$21),0),0)</f>
        <v/>
      </c>
      <c r="AW58" s="4">
        <f>IF(AND(AW$1*12+AW$2&gt;=$G$21*12+$H$21,OR($I$21="",AW$1*12+AW$2&lt;=$I$21*12+$J$21)),ROUND($D$21*(1+$E$21/100)^(AW$1-$G$21),0),0)</f>
        <v/>
      </c>
      <c r="AX58" s="4">
        <f>IF(AND(AX$1*12+AX$2&gt;=$G$21*12+$H$21,OR($I$21="",AX$1*12+AX$2&lt;=$I$21*12+$J$21)),ROUND($D$21*(1+$E$21/100)^(AX$1-$G$21),0),0)</f>
        <v/>
      </c>
      <c r="AY58" s="4">
        <f>IF(AND(AY$1*12+AY$2&gt;=$G$21*12+$H$21,OR($I$21="",AY$1*12+AY$2&lt;=$I$21*12+$J$21)),ROUND($D$21*(1+$E$21/100)^(AY$1-$G$21),0),0)</f>
        <v/>
      </c>
      <c r="AZ58" s="4">
        <f>IF(AND(AZ$1*12+AZ$2&gt;=$G$21*12+$H$21,OR($I$21="",AZ$1*12+AZ$2&lt;=$I$21*12+$J$21)),ROUND($D$21*(1+$E$21/100)^(AZ$1-$G$21),0),0)</f>
        <v/>
      </c>
      <c r="BA58" s="4">
        <f>IF(AND(BA$1*12+BA$2&gt;=$G$21*12+$H$21,OR($I$21="",BA$1*12+BA$2&lt;=$I$21*12+$J$21)),ROUND($D$21*(1+$E$21/100)^(BA$1-$G$21),0),0)</f>
        <v/>
      </c>
      <c r="BB58" s="4">
        <f>IF(AND(BB$1*12+BB$2&gt;=$G$21*12+$H$21,OR($I$21="",BB$1*12+BB$2&lt;=$I$21*12+$J$21)),ROUND($D$21*(1+$E$21/100)^(BB$1-$G$21),0),0)</f>
        <v/>
      </c>
    </row>
    <row r="59">
      <c r="A59" t="inlineStr">
        <is>
          <t>Pos 16 — Brutto</t>
        </is>
      </c>
      <c r="B59" s="4">
        <f>IF(AND(B$1*12+B$2&gt;=$G$22*12+$H$22,OR($I$22="",B$1*12+B$2&lt;=$I$22*12+$J$22)),ROUND($D$22*(1+$E$22/100)^(B$1-$G$22),0),0)</f>
        <v/>
      </c>
      <c r="C59" s="4">
        <f>IF(AND(C$1*12+C$2&gt;=$G$22*12+$H$22,OR($I$22="",C$1*12+C$2&lt;=$I$22*12+$J$22)),ROUND($D$22*(1+$E$22/100)^(C$1-$G$22),0),0)</f>
        <v/>
      </c>
      <c r="D59" s="4">
        <f>IF(AND(D$1*12+D$2&gt;=$G$22*12+$H$22,OR($I$22="",D$1*12+D$2&lt;=$I$22*12+$J$22)),ROUND($D$22*(1+$E$22/100)^(D$1-$G$22),0),0)</f>
        <v/>
      </c>
      <c r="E59" s="4">
        <f>IF(AND(E$1*12+E$2&gt;=$G$22*12+$H$22,OR($I$22="",E$1*12+E$2&lt;=$I$22*12+$J$22)),ROUND($D$22*(1+$E$22/100)^(E$1-$G$22),0),0)</f>
        <v/>
      </c>
      <c r="F59" s="4">
        <f>IF(AND(F$1*12+F$2&gt;=$G$22*12+$H$22,OR($I$22="",F$1*12+F$2&lt;=$I$22*12+$J$22)),ROUND($D$22*(1+$E$22/100)^(F$1-$G$22),0),0)</f>
        <v/>
      </c>
      <c r="G59" s="4">
        <f>IF(AND(G$1*12+G$2&gt;=$G$22*12+$H$22,OR($I$22="",G$1*12+G$2&lt;=$I$22*12+$J$22)),ROUND($D$22*(1+$E$22/100)^(G$1-$G$22),0),0)</f>
        <v/>
      </c>
      <c r="H59" s="4">
        <f>IF(AND(H$1*12+H$2&gt;=$G$22*12+$H$22,OR($I$22="",H$1*12+H$2&lt;=$I$22*12+$J$22)),ROUND($D$22*(1+$E$22/100)^(H$1-$G$22),0),0)</f>
        <v/>
      </c>
      <c r="I59" s="4">
        <f>IF(AND(I$1*12+I$2&gt;=$G$22*12+$H$22,OR($I$22="",I$1*12+I$2&lt;=$I$22*12+$J$22)),ROUND($D$22*(1+$E$22/100)^(I$1-$G$22),0),0)</f>
        <v/>
      </c>
      <c r="J59" s="4">
        <f>IF(AND(J$1*12+J$2&gt;=$G$22*12+$H$22,OR($I$22="",J$1*12+J$2&lt;=$I$22*12+$J$22)),ROUND($D$22*(1+$E$22/100)^(J$1-$G$22),0),0)</f>
        <v/>
      </c>
      <c r="K59" s="4">
        <f>IF(AND(K$1*12+K$2&gt;=$G$22*12+$H$22,OR($I$22="",K$1*12+K$2&lt;=$I$22*12+$J$22)),ROUND($D$22*(1+$E$22/100)^(K$1-$G$22),0),0)</f>
        <v/>
      </c>
      <c r="L59" s="4">
        <f>IF(AND(L$1*12+L$2&gt;=$G$22*12+$H$22,OR($I$22="",L$1*12+L$2&lt;=$I$22*12+$J$22)),ROUND($D$22*(1+$E$22/100)^(L$1-$G$22),0),0)</f>
        <v/>
      </c>
      <c r="M59" s="4">
        <f>IF(AND(M$1*12+M$2&gt;=$G$22*12+$H$22,OR($I$22="",M$1*12+M$2&lt;=$I$22*12+$J$22)),ROUND($D$22*(1+$E$22/100)^(M$1-$G$22),0),0)</f>
        <v/>
      </c>
      <c r="N59" s="4">
        <f>IF(AND(N$1*12+N$2&gt;=$G$22*12+$H$22,OR($I$22="",N$1*12+N$2&lt;=$I$22*12+$J$22)),ROUND($D$22*(1+$E$22/100)^(N$1-$G$22),0),0)</f>
        <v/>
      </c>
      <c r="O59" s="4">
        <f>IF(AND(O$1*12+O$2&gt;=$G$22*12+$H$22,OR($I$22="",O$1*12+O$2&lt;=$I$22*12+$J$22)),ROUND($D$22*(1+$E$22/100)^(O$1-$G$22),0),0)</f>
        <v/>
      </c>
      <c r="P59" s="4">
        <f>IF(AND(P$1*12+P$2&gt;=$G$22*12+$H$22,OR($I$22="",P$1*12+P$2&lt;=$I$22*12+$J$22)),ROUND($D$22*(1+$E$22/100)^(P$1-$G$22),0),0)</f>
        <v/>
      </c>
      <c r="Q59" s="4">
        <f>IF(AND(Q$1*12+Q$2&gt;=$G$22*12+$H$22,OR($I$22="",Q$1*12+Q$2&lt;=$I$22*12+$J$22)),ROUND($D$22*(1+$E$22/100)^(Q$1-$G$22),0),0)</f>
        <v/>
      </c>
      <c r="R59" s="4">
        <f>IF(AND(R$1*12+R$2&gt;=$G$22*12+$H$22,OR($I$22="",R$1*12+R$2&lt;=$I$22*12+$J$22)),ROUND($D$22*(1+$E$22/100)^(R$1-$G$22),0),0)</f>
        <v/>
      </c>
      <c r="S59" s="4">
        <f>IF(AND(S$1*12+S$2&gt;=$G$22*12+$H$22,OR($I$22="",S$1*12+S$2&lt;=$I$22*12+$J$22)),ROUND($D$22*(1+$E$22/100)^(S$1-$G$22),0),0)</f>
        <v/>
      </c>
      <c r="T59" s="4">
        <f>IF(AND(T$1*12+T$2&gt;=$G$22*12+$H$22,OR($I$22="",T$1*12+T$2&lt;=$I$22*12+$J$22)),ROUND($D$22*(1+$E$22/100)^(T$1-$G$22),0),0)</f>
        <v/>
      </c>
      <c r="U59" s="4">
        <f>IF(AND(U$1*12+U$2&gt;=$G$22*12+$H$22,OR($I$22="",U$1*12+U$2&lt;=$I$22*12+$J$22)),ROUND($D$22*(1+$E$22/100)^(U$1-$G$22),0),0)</f>
        <v/>
      </c>
      <c r="V59" s="4">
        <f>IF(AND(V$1*12+V$2&gt;=$G$22*12+$H$22,OR($I$22="",V$1*12+V$2&lt;=$I$22*12+$J$22)),ROUND($D$22*(1+$E$22/100)^(V$1-$G$22),0),0)</f>
        <v/>
      </c>
      <c r="W59" s="4">
        <f>IF(AND(W$1*12+W$2&gt;=$G$22*12+$H$22,OR($I$22="",W$1*12+W$2&lt;=$I$22*12+$J$22)),ROUND($D$22*(1+$E$22/100)^(W$1-$G$22),0),0)</f>
        <v/>
      </c>
      <c r="X59" s="4">
        <f>IF(AND(X$1*12+X$2&gt;=$G$22*12+$H$22,OR($I$22="",X$1*12+X$2&lt;=$I$22*12+$J$22)),ROUND($D$22*(1+$E$22/100)^(X$1-$G$22),0),0)</f>
        <v/>
      </c>
      <c r="Y59" s="4">
        <f>IF(AND(Y$1*12+Y$2&gt;=$G$22*12+$H$22,OR($I$22="",Y$1*12+Y$2&lt;=$I$22*12+$J$22)),ROUND($D$22*(1+$E$22/100)^(Y$1-$G$22),0),0)</f>
        <v/>
      </c>
      <c r="Z59" s="4">
        <f>IF(AND(Z$1*12+Z$2&gt;=$G$22*12+$H$22,OR($I$22="",Z$1*12+Z$2&lt;=$I$22*12+$J$22)),ROUND($D$22*(1+$E$22/100)^(Z$1-$G$22),0),0)</f>
        <v/>
      </c>
      <c r="AA59" s="4">
        <f>IF(AND(AA$1*12+AA$2&gt;=$G$22*12+$H$22,OR($I$22="",AA$1*12+AA$2&lt;=$I$22*12+$J$22)),ROUND($D$22*(1+$E$22/100)^(AA$1-$G$22),0),0)</f>
        <v/>
      </c>
      <c r="AB59" s="4">
        <f>IF(AND(AB$1*12+AB$2&gt;=$G$22*12+$H$22,OR($I$22="",AB$1*12+AB$2&lt;=$I$22*12+$J$22)),ROUND($D$22*(1+$E$22/100)^(AB$1-$G$22),0),0)</f>
        <v/>
      </c>
      <c r="AC59" s="4">
        <f>IF(AND(AC$1*12+AC$2&gt;=$G$22*12+$H$22,OR($I$22="",AC$1*12+AC$2&lt;=$I$22*12+$J$22)),ROUND($D$22*(1+$E$22/100)^(AC$1-$G$22),0),0)</f>
        <v/>
      </c>
      <c r="AD59" s="4">
        <f>IF(AND(AD$1*12+AD$2&gt;=$G$22*12+$H$22,OR($I$22="",AD$1*12+AD$2&lt;=$I$22*12+$J$22)),ROUND($D$22*(1+$E$22/100)^(AD$1-$G$22),0),0)</f>
        <v/>
      </c>
      <c r="AE59" s="4">
        <f>IF(AND(AE$1*12+AE$2&gt;=$G$22*12+$H$22,OR($I$22="",AE$1*12+AE$2&lt;=$I$22*12+$J$22)),ROUND($D$22*(1+$E$22/100)^(AE$1-$G$22),0),0)</f>
        <v/>
      </c>
      <c r="AF59" s="4">
        <f>IF(AND(AF$1*12+AF$2&gt;=$G$22*12+$H$22,OR($I$22="",AF$1*12+AF$2&lt;=$I$22*12+$J$22)),ROUND($D$22*(1+$E$22/100)^(AF$1-$G$22),0),0)</f>
        <v/>
      </c>
      <c r="AG59" s="4">
        <f>IF(AND(AG$1*12+AG$2&gt;=$G$22*12+$H$22,OR($I$22="",AG$1*12+AG$2&lt;=$I$22*12+$J$22)),ROUND($D$22*(1+$E$22/100)^(AG$1-$G$22),0),0)</f>
        <v/>
      </c>
      <c r="AH59" s="4">
        <f>IF(AND(AH$1*12+AH$2&gt;=$G$22*12+$H$22,OR($I$22="",AH$1*12+AH$2&lt;=$I$22*12+$J$22)),ROUND($D$22*(1+$E$22/100)^(AH$1-$G$22),0),0)</f>
        <v/>
      </c>
      <c r="AI59" s="4">
        <f>IF(AND(AI$1*12+AI$2&gt;=$G$22*12+$H$22,OR($I$22="",AI$1*12+AI$2&lt;=$I$22*12+$J$22)),ROUND($D$22*(1+$E$22/100)^(AI$1-$G$22),0),0)</f>
        <v/>
      </c>
      <c r="AJ59" s="4">
        <f>IF(AND(AJ$1*12+AJ$2&gt;=$G$22*12+$H$22,OR($I$22="",AJ$1*12+AJ$2&lt;=$I$22*12+$J$22)),ROUND($D$22*(1+$E$22/100)^(AJ$1-$G$22),0),0)</f>
        <v/>
      </c>
      <c r="AK59" s="4">
        <f>IF(AND(AK$1*12+AK$2&gt;=$G$22*12+$H$22,OR($I$22="",AK$1*12+AK$2&lt;=$I$22*12+$J$22)),ROUND($D$22*(1+$E$22/100)^(AK$1-$G$22),0),0)</f>
        <v/>
      </c>
      <c r="AL59" s="4">
        <f>IF(AND(AL$1*12+AL$2&gt;=$G$22*12+$H$22,OR($I$22="",AL$1*12+AL$2&lt;=$I$22*12+$J$22)),ROUND($D$22*(1+$E$22/100)^(AL$1-$G$22),0),0)</f>
        <v/>
      </c>
      <c r="AM59" s="4">
        <f>IF(AND(AM$1*12+AM$2&gt;=$G$22*12+$H$22,OR($I$22="",AM$1*12+AM$2&lt;=$I$22*12+$J$22)),ROUND($D$22*(1+$E$22/100)^(AM$1-$G$22),0),0)</f>
        <v/>
      </c>
      <c r="AN59" s="4">
        <f>IF(AND(AN$1*12+AN$2&gt;=$G$22*12+$H$22,OR($I$22="",AN$1*12+AN$2&lt;=$I$22*12+$J$22)),ROUND($D$22*(1+$E$22/100)^(AN$1-$G$22),0),0)</f>
        <v/>
      </c>
      <c r="AO59" s="4">
        <f>IF(AND(AO$1*12+AO$2&gt;=$G$22*12+$H$22,OR($I$22="",AO$1*12+AO$2&lt;=$I$22*12+$J$22)),ROUND($D$22*(1+$E$22/100)^(AO$1-$G$22),0),0)</f>
        <v/>
      </c>
      <c r="AP59" s="4">
        <f>IF(AND(AP$1*12+AP$2&gt;=$G$22*12+$H$22,OR($I$22="",AP$1*12+AP$2&lt;=$I$22*12+$J$22)),ROUND($D$22*(1+$E$22/100)^(AP$1-$G$22),0),0)</f>
        <v/>
      </c>
      <c r="AQ59" s="4">
        <f>IF(AND(AQ$1*12+AQ$2&gt;=$G$22*12+$H$22,OR($I$22="",AQ$1*12+AQ$2&lt;=$I$22*12+$J$22)),ROUND($D$22*(1+$E$22/100)^(AQ$1-$G$22),0),0)</f>
        <v/>
      </c>
      <c r="AR59" s="4">
        <f>IF(AND(AR$1*12+AR$2&gt;=$G$22*12+$H$22,OR($I$22="",AR$1*12+AR$2&lt;=$I$22*12+$J$22)),ROUND($D$22*(1+$E$22/100)^(AR$1-$G$22),0),0)</f>
        <v/>
      </c>
      <c r="AS59" s="4">
        <f>IF(AND(AS$1*12+AS$2&gt;=$G$22*12+$H$22,OR($I$22="",AS$1*12+AS$2&lt;=$I$22*12+$J$22)),ROUND($D$22*(1+$E$22/100)^(AS$1-$G$22),0),0)</f>
        <v/>
      </c>
      <c r="AT59" s="4">
        <f>IF(AND(AT$1*12+AT$2&gt;=$G$22*12+$H$22,OR($I$22="",AT$1*12+AT$2&lt;=$I$22*12+$J$22)),ROUND($D$22*(1+$E$22/100)^(AT$1-$G$22),0),0)</f>
        <v/>
      </c>
      <c r="AU59" s="4">
        <f>IF(AND(AU$1*12+AU$2&gt;=$G$22*12+$H$22,OR($I$22="",AU$1*12+AU$2&lt;=$I$22*12+$J$22)),ROUND($D$22*(1+$E$22/100)^(AU$1-$G$22),0),0)</f>
        <v/>
      </c>
      <c r="AV59" s="4">
        <f>IF(AND(AV$1*12+AV$2&gt;=$G$22*12+$H$22,OR($I$22="",AV$1*12+AV$2&lt;=$I$22*12+$J$22)),ROUND($D$22*(1+$E$22/100)^(AV$1-$G$22),0),0)</f>
        <v/>
      </c>
      <c r="AW59" s="4">
        <f>IF(AND(AW$1*12+AW$2&gt;=$G$22*12+$H$22,OR($I$22="",AW$1*12+AW$2&lt;=$I$22*12+$J$22)),ROUND($D$22*(1+$E$22/100)^(AW$1-$G$22),0),0)</f>
        <v/>
      </c>
      <c r="AX59" s="4">
        <f>IF(AND(AX$1*12+AX$2&gt;=$G$22*12+$H$22,OR($I$22="",AX$1*12+AX$2&lt;=$I$22*12+$J$22)),ROUND($D$22*(1+$E$22/100)^(AX$1-$G$22),0),0)</f>
        <v/>
      </c>
      <c r="AY59" s="4">
        <f>IF(AND(AY$1*12+AY$2&gt;=$G$22*12+$H$22,OR($I$22="",AY$1*12+AY$2&lt;=$I$22*12+$J$22)),ROUND($D$22*(1+$E$22/100)^(AY$1-$G$22),0),0)</f>
        <v/>
      </c>
      <c r="AZ59" s="4">
        <f>IF(AND(AZ$1*12+AZ$2&gt;=$G$22*12+$H$22,OR($I$22="",AZ$1*12+AZ$2&lt;=$I$22*12+$J$22)),ROUND($D$22*(1+$E$22/100)^(AZ$1-$G$22),0),0)</f>
        <v/>
      </c>
      <c r="BA59" s="4">
        <f>IF(AND(BA$1*12+BA$2&gt;=$G$22*12+$H$22,OR($I$22="",BA$1*12+BA$2&lt;=$I$22*12+$J$22)),ROUND($D$22*(1+$E$22/100)^(BA$1-$G$22),0),0)</f>
        <v/>
      </c>
      <c r="BB59" s="4">
        <f>IF(AND(BB$1*12+BB$2&gt;=$G$22*12+$H$22,OR($I$22="",BB$1*12+BB$2&lt;=$I$22*12+$J$22)),ROUND($D$22*(1+$E$22/100)^(BB$1-$G$22),0),0)</f>
        <v/>
      </c>
    </row>
    <row r="60">
      <c r="A60" t="inlineStr">
        <is>
          <t>Pos 17 — Brutto</t>
        </is>
      </c>
      <c r="B60" s="4">
        <f>IF(AND(B$1*12+B$2&gt;=$G$23*12+$H$23,OR($I$23="",B$1*12+B$2&lt;=$I$23*12+$J$23)),ROUND($D$23*(1+$E$23/100)^(B$1-$G$23),0),0)</f>
        <v/>
      </c>
      <c r="C60" s="4">
        <f>IF(AND(C$1*12+C$2&gt;=$G$23*12+$H$23,OR($I$23="",C$1*12+C$2&lt;=$I$23*12+$J$23)),ROUND($D$23*(1+$E$23/100)^(C$1-$G$23),0),0)</f>
        <v/>
      </c>
      <c r="D60" s="4">
        <f>IF(AND(D$1*12+D$2&gt;=$G$23*12+$H$23,OR($I$23="",D$1*12+D$2&lt;=$I$23*12+$J$23)),ROUND($D$23*(1+$E$23/100)^(D$1-$G$23),0),0)</f>
        <v/>
      </c>
      <c r="E60" s="4">
        <f>IF(AND(E$1*12+E$2&gt;=$G$23*12+$H$23,OR($I$23="",E$1*12+E$2&lt;=$I$23*12+$J$23)),ROUND($D$23*(1+$E$23/100)^(E$1-$G$23),0),0)</f>
        <v/>
      </c>
      <c r="F60" s="4">
        <f>IF(AND(F$1*12+F$2&gt;=$G$23*12+$H$23,OR($I$23="",F$1*12+F$2&lt;=$I$23*12+$J$23)),ROUND($D$23*(1+$E$23/100)^(F$1-$G$23),0),0)</f>
        <v/>
      </c>
      <c r="G60" s="4">
        <f>IF(AND(G$1*12+G$2&gt;=$G$23*12+$H$23,OR($I$23="",G$1*12+G$2&lt;=$I$23*12+$J$23)),ROUND($D$23*(1+$E$23/100)^(G$1-$G$23),0),0)</f>
        <v/>
      </c>
      <c r="H60" s="4">
        <f>IF(AND(H$1*12+H$2&gt;=$G$23*12+$H$23,OR($I$23="",H$1*12+H$2&lt;=$I$23*12+$J$23)),ROUND($D$23*(1+$E$23/100)^(H$1-$G$23),0),0)</f>
        <v/>
      </c>
      <c r="I60" s="4">
        <f>IF(AND(I$1*12+I$2&gt;=$G$23*12+$H$23,OR($I$23="",I$1*12+I$2&lt;=$I$23*12+$J$23)),ROUND($D$23*(1+$E$23/100)^(I$1-$G$23),0),0)</f>
        <v/>
      </c>
      <c r="J60" s="4">
        <f>IF(AND(J$1*12+J$2&gt;=$G$23*12+$H$23,OR($I$23="",J$1*12+J$2&lt;=$I$23*12+$J$23)),ROUND($D$23*(1+$E$23/100)^(J$1-$G$23),0),0)</f>
        <v/>
      </c>
      <c r="K60" s="4">
        <f>IF(AND(K$1*12+K$2&gt;=$G$23*12+$H$23,OR($I$23="",K$1*12+K$2&lt;=$I$23*12+$J$23)),ROUND($D$23*(1+$E$23/100)^(K$1-$G$23),0),0)</f>
        <v/>
      </c>
      <c r="L60" s="4">
        <f>IF(AND(L$1*12+L$2&gt;=$G$23*12+$H$23,OR($I$23="",L$1*12+L$2&lt;=$I$23*12+$J$23)),ROUND($D$23*(1+$E$23/100)^(L$1-$G$23),0),0)</f>
        <v/>
      </c>
      <c r="M60" s="4">
        <f>IF(AND(M$1*12+M$2&gt;=$G$23*12+$H$23,OR($I$23="",M$1*12+M$2&lt;=$I$23*12+$J$23)),ROUND($D$23*(1+$E$23/100)^(M$1-$G$23),0),0)</f>
        <v/>
      </c>
      <c r="N60" s="4">
        <f>IF(AND(N$1*12+N$2&gt;=$G$23*12+$H$23,OR($I$23="",N$1*12+N$2&lt;=$I$23*12+$J$23)),ROUND($D$23*(1+$E$23/100)^(N$1-$G$23),0),0)</f>
        <v/>
      </c>
      <c r="O60" s="4">
        <f>IF(AND(O$1*12+O$2&gt;=$G$23*12+$H$23,OR($I$23="",O$1*12+O$2&lt;=$I$23*12+$J$23)),ROUND($D$23*(1+$E$23/100)^(O$1-$G$23),0),0)</f>
        <v/>
      </c>
      <c r="P60" s="4">
        <f>IF(AND(P$1*12+P$2&gt;=$G$23*12+$H$23,OR($I$23="",P$1*12+P$2&lt;=$I$23*12+$J$23)),ROUND($D$23*(1+$E$23/100)^(P$1-$G$23),0),0)</f>
        <v/>
      </c>
      <c r="Q60" s="4">
        <f>IF(AND(Q$1*12+Q$2&gt;=$G$23*12+$H$23,OR($I$23="",Q$1*12+Q$2&lt;=$I$23*12+$J$23)),ROUND($D$23*(1+$E$23/100)^(Q$1-$G$23),0),0)</f>
        <v/>
      </c>
      <c r="R60" s="4">
        <f>IF(AND(R$1*12+R$2&gt;=$G$23*12+$H$23,OR($I$23="",R$1*12+R$2&lt;=$I$23*12+$J$23)),ROUND($D$23*(1+$E$23/100)^(R$1-$G$23),0),0)</f>
        <v/>
      </c>
      <c r="S60" s="4">
        <f>IF(AND(S$1*12+S$2&gt;=$G$23*12+$H$23,OR($I$23="",S$1*12+S$2&lt;=$I$23*12+$J$23)),ROUND($D$23*(1+$E$23/100)^(S$1-$G$23),0),0)</f>
        <v/>
      </c>
      <c r="T60" s="4">
        <f>IF(AND(T$1*12+T$2&gt;=$G$23*12+$H$23,OR($I$23="",T$1*12+T$2&lt;=$I$23*12+$J$23)),ROUND($D$23*(1+$E$23/100)^(T$1-$G$23),0),0)</f>
        <v/>
      </c>
      <c r="U60" s="4">
        <f>IF(AND(U$1*12+U$2&gt;=$G$23*12+$H$23,OR($I$23="",U$1*12+U$2&lt;=$I$23*12+$J$23)),ROUND($D$23*(1+$E$23/100)^(U$1-$G$23),0),0)</f>
        <v/>
      </c>
      <c r="V60" s="4">
        <f>IF(AND(V$1*12+V$2&gt;=$G$23*12+$H$23,OR($I$23="",V$1*12+V$2&lt;=$I$23*12+$J$23)),ROUND($D$23*(1+$E$23/100)^(V$1-$G$23),0),0)</f>
        <v/>
      </c>
      <c r="W60" s="4">
        <f>IF(AND(W$1*12+W$2&gt;=$G$23*12+$H$23,OR($I$23="",W$1*12+W$2&lt;=$I$23*12+$J$23)),ROUND($D$23*(1+$E$23/100)^(W$1-$G$23),0),0)</f>
        <v/>
      </c>
      <c r="X60" s="4">
        <f>IF(AND(X$1*12+X$2&gt;=$G$23*12+$H$23,OR($I$23="",X$1*12+X$2&lt;=$I$23*12+$J$23)),ROUND($D$23*(1+$E$23/100)^(X$1-$G$23),0),0)</f>
        <v/>
      </c>
      <c r="Y60" s="4">
        <f>IF(AND(Y$1*12+Y$2&gt;=$G$23*12+$H$23,OR($I$23="",Y$1*12+Y$2&lt;=$I$23*12+$J$23)),ROUND($D$23*(1+$E$23/100)^(Y$1-$G$23),0),0)</f>
        <v/>
      </c>
      <c r="Z60" s="4">
        <f>IF(AND(Z$1*12+Z$2&gt;=$G$23*12+$H$23,OR($I$23="",Z$1*12+Z$2&lt;=$I$23*12+$J$23)),ROUND($D$23*(1+$E$23/100)^(Z$1-$G$23),0),0)</f>
        <v/>
      </c>
      <c r="AA60" s="4">
        <f>IF(AND(AA$1*12+AA$2&gt;=$G$23*12+$H$23,OR($I$23="",AA$1*12+AA$2&lt;=$I$23*12+$J$23)),ROUND($D$23*(1+$E$23/100)^(AA$1-$G$23),0),0)</f>
        <v/>
      </c>
      <c r="AB60" s="4">
        <f>IF(AND(AB$1*12+AB$2&gt;=$G$23*12+$H$23,OR($I$23="",AB$1*12+AB$2&lt;=$I$23*12+$J$23)),ROUND($D$23*(1+$E$23/100)^(AB$1-$G$23),0),0)</f>
        <v/>
      </c>
      <c r="AC60" s="4">
        <f>IF(AND(AC$1*12+AC$2&gt;=$G$23*12+$H$23,OR($I$23="",AC$1*12+AC$2&lt;=$I$23*12+$J$23)),ROUND($D$23*(1+$E$23/100)^(AC$1-$G$23),0),0)</f>
        <v/>
      </c>
      <c r="AD60" s="4">
        <f>IF(AND(AD$1*12+AD$2&gt;=$G$23*12+$H$23,OR($I$23="",AD$1*12+AD$2&lt;=$I$23*12+$J$23)),ROUND($D$23*(1+$E$23/100)^(AD$1-$G$23),0),0)</f>
        <v/>
      </c>
      <c r="AE60" s="4">
        <f>IF(AND(AE$1*12+AE$2&gt;=$G$23*12+$H$23,OR($I$23="",AE$1*12+AE$2&lt;=$I$23*12+$J$23)),ROUND($D$23*(1+$E$23/100)^(AE$1-$G$23),0),0)</f>
        <v/>
      </c>
      <c r="AF60" s="4">
        <f>IF(AND(AF$1*12+AF$2&gt;=$G$23*12+$H$23,OR($I$23="",AF$1*12+AF$2&lt;=$I$23*12+$J$23)),ROUND($D$23*(1+$E$23/100)^(AF$1-$G$23),0),0)</f>
        <v/>
      </c>
      <c r="AG60" s="4">
        <f>IF(AND(AG$1*12+AG$2&gt;=$G$23*12+$H$23,OR($I$23="",AG$1*12+AG$2&lt;=$I$23*12+$J$23)),ROUND($D$23*(1+$E$23/100)^(AG$1-$G$23),0),0)</f>
        <v/>
      </c>
      <c r="AH60" s="4">
        <f>IF(AND(AH$1*12+AH$2&gt;=$G$23*12+$H$23,OR($I$23="",AH$1*12+AH$2&lt;=$I$23*12+$J$23)),ROUND($D$23*(1+$E$23/100)^(AH$1-$G$23),0),0)</f>
        <v/>
      </c>
      <c r="AI60" s="4">
        <f>IF(AND(AI$1*12+AI$2&gt;=$G$23*12+$H$23,OR($I$23="",AI$1*12+AI$2&lt;=$I$23*12+$J$23)),ROUND($D$23*(1+$E$23/100)^(AI$1-$G$23),0),0)</f>
        <v/>
      </c>
      <c r="AJ60" s="4">
        <f>IF(AND(AJ$1*12+AJ$2&gt;=$G$23*12+$H$23,OR($I$23="",AJ$1*12+AJ$2&lt;=$I$23*12+$J$23)),ROUND($D$23*(1+$E$23/100)^(AJ$1-$G$23),0),0)</f>
        <v/>
      </c>
      <c r="AK60" s="4">
        <f>IF(AND(AK$1*12+AK$2&gt;=$G$23*12+$H$23,OR($I$23="",AK$1*12+AK$2&lt;=$I$23*12+$J$23)),ROUND($D$23*(1+$E$23/100)^(AK$1-$G$23),0),0)</f>
        <v/>
      </c>
      <c r="AL60" s="4">
        <f>IF(AND(AL$1*12+AL$2&gt;=$G$23*12+$H$23,OR($I$23="",AL$1*12+AL$2&lt;=$I$23*12+$J$23)),ROUND($D$23*(1+$E$23/100)^(AL$1-$G$23),0),0)</f>
        <v/>
      </c>
      <c r="AM60" s="4">
        <f>IF(AND(AM$1*12+AM$2&gt;=$G$23*12+$H$23,OR($I$23="",AM$1*12+AM$2&lt;=$I$23*12+$J$23)),ROUND($D$23*(1+$E$23/100)^(AM$1-$G$23),0),0)</f>
        <v/>
      </c>
      <c r="AN60" s="4">
        <f>IF(AND(AN$1*12+AN$2&gt;=$G$23*12+$H$23,OR($I$23="",AN$1*12+AN$2&lt;=$I$23*12+$J$23)),ROUND($D$23*(1+$E$23/100)^(AN$1-$G$23),0),0)</f>
        <v/>
      </c>
      <c r="AO60" s="4">
        <f>IF(AND(AO$1*12+AO$2&gt;=$G$23*12+$H$23,OR($I$23="",AO$1*12+AO$2&lt;=$I$23*12+$J$23)),ROUND($D$23*(1+$E$23/100)^(AO$1-$G$23),0),0)</f>
        <v/>
      </c>
      <c r="AP60" s="4">
        <f>IF(AND(AP$1*12+AP$2&gt;=$G$23*12+$H$23,OR($I$23="",AP$1*12+AP$2&lt;=$I$23*12+$J$23)),ROUND($D$23*(1+$E$23/100)^(AP$1-$G$23),0),0)</f>
        <v/>
      </c>
      <c r="AQ60" s="4">
        <f>IF(AND(AQ$1*12+AQ$2&gt;=$G$23*12+$H$23,OR($I$23="",AQ$1*12+AQ$2&lt;=$I$23*12+$J$23)),ROUND($D$23*(1+$E$23/100)^(AQ$1-$G$23),0),0)</f>
        <v/>
      </c>
      <c r="AR60" s="4">
        <f>IF(AND(AR$1*12+AR$2&gt;=$G$23*12+$H$23,OR($I$23="",AR$1*12+AR$2&lt;=$I$23*12+$J$23)),ROUND($D$23*(1+$E$23/100)^(AR$1-$G$23),0),0)</f>
        <v/>
      </c>
      <c r="AS60" s="4">
        <f>IF(AND(AS$1*12+AS$2&gt;=$G$23*12+$H$23,OR($I$23="",AS$1*12+AS$2&lt;=$I$23*12+$J$23)),ROUND($D$23*(1+$E$23/100)^(AS$1-$G$23),0),0)</f>
        <v/>
      </c>
      <c r="AT60" s="4">
        <f>IF(AND(AT$1*12+AT$2&gt;=$G$23*12+$H$23,OR($I$23="",AT$1*12+AT$2&lt;=$I$23*12+$J$23)),ROUND($D$23*(1+$E$23/100)^(AT$1-$G$23),0),0)</f>
        <v/>
      </c>
      <c r="AU60" s="4">
        <f>IF(AND(AU$1*12+AU$2&gt;=$G$23*12+$H$23,OR($I$23="",AU$1*12+AU$2&lt;=$I$23*12+$J$23)),ROUND($D$23*(1+$E$23/100)^(AU$1-$G$23),0),0)</f>
        <v/>
      </c>
      <c r="AV60" s="4">
        <f>IF(AND(AV$1*12+AV$2&gt;=$G$23*12+$H$23,OR($I$23="",AV$1*12+AV$2&lt;=$I$23*12+$J$23)),ROUND($D$23*(1+$E$23/100)^(AV$1-$G$23),0),0)</f>
        <v/>
      </c>
      <c r="AW60" s="4">
        <f>IF(AND(AW$1*12+AW$2&gt;=$G$23*12+$H$23,OR($I$23="",AW$1*12+AW$2&lt;=$I$23*12+$J$23)),ROUND($D$23*(1+$E$23/100)^(AW$1-$G$23),0),0)</f>
        <v/>
      </c>
      <c r="AX60" s="4">
        <f>IF(AND(AX$1*12+AX$2&gt;=$G$23*12+$H$23,OR($I$23="",AX$1*12+AX$2&lt;=$I$23*12+$J$23)),ROUND($D$23*(1+$E$23/100)^(AX$1-$G$23),0),0)</f>
        <v/>
      </c>
      <c r="AY60" s="4">
        <f>IF(AND(AY$1*12+AY$2&gt;=$G$23*12+$H$23,OR($I$23="",AY$1*12+AY$2&lt;=$I$23*12+$J$23)),ROUND($D$23*(1+$E$23/100)^(AY$1-$G$23),0),0)</f>
        <v/>
      </c>
      <c r="AZ60" s="4">
        <f>IF(AND(AZ$1*12+AZ$2&gt;=$G$23*12+$H$23,OR($I$23="",AZ$1*12+AZ$2&lt;=$I$23*12+$J$23)),ROUND($D$23*(1+$E$23/100)^(AZ$1-$G$23),0),0)</f>
        <v/>
      </c>
      <c r="BA60" s="4">
        <f>IF(AND(BA$1*12+BA$2&gt;=$G$23*12+$H$23,OR($I$23="",BA$1*12+BA$2&lt;=$I$23*12+$J$23)),ROUND($D$23*(1+$E$23/100)^(BA$1-$G$23),0),0)</f>
        <v/>
      </c>
      <c r="BB60" s="4">
        <f>IF(AND(BB$1*12+BB$2&gt;=$G$23*12+$H$23,OR($I$23="",BB$1*12+BB$2&lt;=$I$23*12+$J$23)),ROUND($D$23*(1+$E$23/100)^(BB$1-$G$23),0),0)</f>
        <v/>
      </c>
    </row>
    <row r="61">
      <c r="A61" t="inlineStr">
        <is>
          <t>Pos 18 — Brutto</t>
        </is>
      </c>
      <c r="B61" s="4">
        <f>IF(AND(B$1*12+B$2&gt;=$G$24*12+$H$24,OR($I$24="",B$1*12+B$2&lt;=$I$24*12+$J$24)),ROUND($D$24*(1+$E$24/100)^(B$1-$G$24),0),0)</f>
        <v/>
      </c>
      <c r="C61" s="4">
        <f>IF(AND(C$1*12+C$2&gt;=$G$24*12+$H$24,OR($I$24="",C$1*12+C$2&lt;=$I$24*12+$J$24)),ROUND($D$24*(1+$E$24/100)^(C$1-$G$24),0),0)</f>
        <v/>
      </c>
      <c r="D61" s="4">
        <f>IF(AND(D$1*12+D$2&gt;=$G$24*12+$H$24,OR($I$24="",D$1*12+D$2&lt;=$I$24*12+$J$24)),ROUND($D$24*(1+$E$24/100)^(D$1-$G$24),0),0)</f>
        <v/>
      </c>
      <c r="E61" s="4">
        <f>IF(AND(E$1*12+E$2&gt;=$G$24*12+$H$24,OR($I$24="",E$1*12+E$2&lt;=$I$24*12+$J$24)),ROUND($D$24*(1+$E$24/100)^(E$1-$G$24),0),0)</f>
        <v/>
      </c>
      <c r="F61" s="4">
        <f>IF(AND(F$1*12+F$2&gt;=$G$24*12+$H$24,OR($I$24="",F$1*12+F$2&lt;=$I$24*12+$J$24)),ROUND($D$24*(1+$E$24/100)^(F$1-$G$24),0),0)</f>
        <v/>
      </c>
      <c r="G61" s="4">
        <f>IF(AND(G$1*12+G$2&gt;=$G$24*12+$H$24,OR($I$24="",G$1*12+G$2&lt;=$I$24*12+$J$24)),ROUND($D$24*(1+$E$24/100)^(G$1-$G$24),0),0)</f>
        <v/>
      </c>
      <c r="H61" s="4">
        <f>IF(AND(H$1*12+H$2&gt;=$G$24*12+$H$24,OR($I$24="",H$1*12+H$2&lt;=$I$24*12+$J$24)),ROUND($D$24*(1+$E$24/100)^(H$1-$G$24),0),0)</f>
        <v/>
      </c>
      <c r="I61" s="4">
        <f>IF(AND(I$1*12+I$2&gt;=$G$24*12+$H$24,OR($I$24="",I$1*12+I$2&lt;=$I$24*12+$J$24)),ROUND($D$24*(1+$E$24/100)^(I$1-$G$24),0),0)</f>
        <v/>
      </c>
      <c r="J61" s="4">
        <f>IF(AND(J$1*12+J$2&gt;=$G$24*12+$H$24,OR($I$24="",J$1*12+J$2&lt;=$I$24*12+$J$24)),ROUND($D$24*(1+$E$24/100)^(J$1-$G$24),0),0)</f>
        <v/>
      </c>
      <c r="K61" s="4">
        <f>IF(AND(K$1*12+K$2&gt;=$G$24*12+$H$24,OR($I$24="",K$1*12+K$2&lt;=$I$24*12+$J$24)),ROUND($D$24*(1+$E$24/100)^(K$1-$G$24),0),0)</f>
        <v/>
      </c>
      <c r="L61" s="4">
        <f>IF(AND(L$1*12+L$2&gt;=$G$24*12+$H$24,OR($I$24="",L$1*12+L$2&lt;=$I$24*12+$J$24)),ROUND($D$24*(1+$E$24/100)^(L$1-$G$24),0),0)</f>
        <v/>
      </c>
      <c r="M61" s="4">
        <f>IF(AND(M$1*12+M$2&gt;=$G$24*12+$H$24,OR($I$24="",M$1*12+M$2&lt;=$I$24*12+$J$24)),ROUND($D$24*(1+$E$24/100)^(M$1-$G$24),0),0)</f>
        <v/>
      </c>
      <c r="N61" s="4">
        <f>IF(AND(N$1*12+N$2&gt;=$G$24*12+$H$24,OR($I$24="",N$1*12+N$2&lt;=$I$24*12+$J$24)),ROUND($D$24*(1+$E$24/100)^(N$1-$G$24),0),0)</f>
        <v/>
      </c>
      <c r="O61" s="4">
        <f>IF(AND(O$1*12+O$2&gt;=$G$24*12+$H$24,OR($I$24="",O$1*12+O$2&lt;=$I$24*12+$J$24)),ROUND($D$24*(1+$E$24/100)^(O$1-$G$24),0),0)</f>
        <v/>
      </c>
      <c r="P61" s="4">
        <f>IF(AND(P$1*12+P$2&gt;=$G$24*12+$H$24,OR($I$24="",P$1*12+P$2&lt;=$I$24*12+$J$24)),ROUND($D$24*(1+$E$24/100)^(P$1-$G$24),0),0)</f>
        <v/>
      </c>
      <c r="Q61" s="4">
        <f>IF(AND(Q$1*12+Q$2&gt;=$G$24*12+$H$24,OR($I$24="",Q$1*12+Q$2&lt;=$I$24*12+$J$24)),ROUND($D$24*(1+$E$24/100)^(Q$1-$G$24),0),0)</f>
        <v/>
      </c>
      <c r="R61" s="4">
        <f>IF(AND(R$1*12+R$2&gt;=$G$24*12+$H$24,OR($I$24="",R$1*12+R$2&lt;=$I$24*12+$J$24)),ROUND($D$24*(1+$E$24/100)^(R$1-$G$24),0),0)</f>
        <v/>
      </c>
      <c r="S61" s="4">
        <f>IF(AND(S$1*12+S$2&gt;=$G$24*12+$H$24,OR($I$24="",S$1*12+S$2&lt;=$I$24*12+$J$24)),ROUND($D$24*(1+$E$24/100)^(S$1-$G$24),0),0)</f>
        <v/>
      </c>
      <c r="T61" s="4">
        <f>IF(AND(T$1*12+T$2&gt;=$G$24*12+$H$24,OR($I$24="",T$1*12+T$2&lt;=$I$24*12+$J$24)),ROUND($D$24*(1+$E$24/100)^(T$1-$G$24),0),0)</f>
        <v/>
      </c>
      <c r="U61" s="4">
        <f>IF(AND(U$1*12+U$2&gt;=$G$24*12+$H$24,OR($I$24="",U$1*12+U$2&lt;=$I$24*12+$J$24)),ROUND($D$24*(1+$E$24/100)^(U$1-$G$24),0),0)</f>
        <v/>
      </c>
      <c r="V61" s="4">
        <f>IF(AND(V$1*12+V$2&gt;=$G$24*12+$H$24,OR($I$24="",V$1*12+V$2&lt;=$I$24*12+$J$24)),ROUND($D$24*(1+$E$24/100)^(V$1-$G$24),0),0)</f>
        <v/>
      </c>
      <c r="W61" s="4">
        <f>IF(AND(W$1*12+W$2&gt;=$G$24*12+$H$24,OR($I$24="",W$1*12+W$2&lt;=$I$24*12+$J$24)),ROUND($D$24*(1+$E$24/100)^(W$1-$G$24),0),0)</f>
        <v/>
      </c>
      <c r="X61" s="4">
        <f>IF(AND(X$1*12+X$2&gt;=$G$24*12+$H$24,OR($I$24="",X$1*12+X$2&lt;=$I$24*12+$J$24)),ROUND($D$24*(1+$E$24/100)^(X$1-$G$24),0),0)</f>
        <v/>
      </c>
      <c r="Y61" s="4">
        <f>IF(AND(Y$1*12+Y$2&gt;=$G$24*12+$H$24,OR($I$24="",Y$1*12+Y$2&lt;=$I$24*12+$J$24)),ROUND($D$24*(1+$E$24/100)^(Y$1-$G$24),0),0)</f>
        <v/>
      </c>
      <c r="Z61" s="4">
        <f>IF(AND(Z$1*12+Z$2&gt;=$G$24*12+$H$24,OR($I$24="",Z$1*12+Z$2&lt;=$I$24*12+$J$24)),ROUND($D$24*(1+$E$24/100)^(Z$1-$G$24),0),0)</f>
        <v/>
      </c>
      <c r="AA61" s="4">
        <f>IF(AND(AA$1*12+AA$2&gt;=$G$24*12+$H$24,OR($I$24="",AA$1*12+AA$2&lt;=$I$24*12+$J$24)),ROUND($D$24*(1+$E$24/100)^(AA$1-$G$24),0),0)</f>
        <v/>
      </c>
      <c r="AB61" s="4">
        <f>IF(AND(AB$1*12+AB$2&gt;=$G$24*12+$H$24,OR($I$24="",AB$1*12+AB$2&lt;=$I$24*12+$J$24)),ROUND($D$24*(1+$E$24/100)^(AB$1-$G$24),0),0)</f>
        <v/>
      </c>
      <c r="AC61" s="4">
        <f>IF(AND(AC$1*12+AC$2&gt;=$G$24*12+$H$24,OR($I$24="",AC$1*12+AC$2&lt;=$I$24*12+$J$24)),ROUND($D$24*(1+$E$24/100)^(AC$1-$G$24),0),0)</f>
        <v/>
      </c>
      <c r="AD61" s="4">
        <f>IF(AND(AD$1*12+AD$2&gt;=$G$24*12+$H$24,OR($I$24="",AD$1*12+AD$2&lt;=$I$24*12+$J$24)),ROUND($D$24*(1+$E$24/100)^(AD$1-$G$24),0),0)</f>
        <v/>
      </c>
      <c r="AE61" s="4">
        <f>IF(AND(AE$1*12+AE$2&gt;=$G$24*12+$H$24,OR($I$24="",AE$1*12+AE$2&lt;=$I$24*12+$J$24)),ROUND($D$24*(1+$E$24/100)^(AE$1-$G$24),0),0)</f>
        <v/>
      </c>
      <c r="AF61" s="4">
        <f>IF(AND(AF$1*12+AF$2&gt;=$G$24*12+$H$24,OR($I$24="",AF$1*12+AF$2&lt;=$I$24*12+$J$24)),ROUND($D$24*(1+$E$24/100)^(AF$1-$G$24),0),0)</f>
        <v/>
      </c>
      <c r="AG61" s="4">
        <f>IF(AND(AG$1*12+AG$2&gt;=$G$24*12+$H$24,OR($I$24="",AG$1*12+AG$2&lt;=$I$24*12+$J$24)),ROUND($D$24*(1+$E$24/100)^(AG$1-$G$24),0),0)</f>
        <v/>
      </c>
      <c r="AH61" s="4">
        <f>IF(AND(AH$1*12+AH$2&gt;=$G$24*12+$H$24,OR($I$24="",AH$1*12+AH$2&lt;=$I$24*12+$J$24)),ROUND($D$24*(1+$E$24/100)^(AH$1-$G$24),0),0)</f>
        <v/>
      </c>
      <c r="AI61" s="4">
        <f>IF(AND(AI$1*12+AI$2&gt;=$G$24*12+$H$24,OR($I$24="",AI$1*12+AI$2&lt;=$I$24*12+$J$24)),ROUND($D$24*(1+$E$24/100)^(AI$1-$G$24),0),0)</f>
        <v/>
      </c>
      <c r="AJ61" s="4">
        <f>IF(AND(AJ$1*12+AJ$2&gt;=$G$24*12+$H$24,OR($I$24="",AJ$1*12+AJ$2&lt;=$I$24*12+$J$24)),ROUND($D$24*(1+$E$24/100)^(AJ$1-$G$24),0),0)</f>
        <v/>
      </c>
      <c r="AK61" s="4">
        <f>IF(AND(AK$1*12+AK$2&gt;=$G$24*12+$H$24,OR($I$24="",AK$1*12+AK$2&lt;=$I$24*12+$J$24)),ROUND($D$24*(1+$E$24/100)^(AK$1-$G$24),0),0)</f>
        <v/>
      </c>
      <c r="AL61" s="4">
        <f>IF(AND(AL$1*12+AL$2&gt;=$G$24*12+$H$24,OR($I$24="",AL$1*12+AL$2&lt;=$I$24*12+$J$24)),ROUND($D$24*(1+$E$24/100)^(AL$1-$G$24),0),0)</f>
        <v/>
      </c>
      <c r="AM61" s="4">
        <f>IF(AND(AM$1*12+AM$2&gt;=$G$24*12+$H$24,OR($I$24="",AM$1*12+AM$2&lt;=$I$24*12+$J$24)),ROUND($D$24*(1+$E$24/100)^(AM$1-$G$24),0),0)</f>
        <v/>
      </c>
      <c r="AN61" s="4">
        <f>IF(AND(AN$1*12+AN$2&gt;=$G$24*12+$H$24,OR($I$24="",AN$1*12+AN$2&lt;=$I$24*12+$J$24)),ROUND($D$24*(1+$E$24/100)^(AN$1-$G$24),0),0)</f>
        <v/>
      </c>
      <c r="AO61" s="4">
        <f>IF(AND(AO$1*12+AO$2&gt;=$G$24*12+$H$24,OR($I$24="",AO$1*12+AO$2&lt;=$I$24*12+$J$24)),ROUND($D$24*(1+$E$24/100)^(AO$1-$G$24),0),0)</f>
        <v/>
      </c>
      <c r="AP61" s="4">
        <f>IF(AND(AP$1*12+AP$2&gt;=$G$24*12+$H$24,OR($I$24="",AP$1*12+AP$2&lt;=$I$24*12+$J$24)),ROUND($D$24*(1+$E$24/100)^(AP$1-$G$24),0),0)</f>
        <v/>
      </c>
      <c r="AQ61" s="4">
        <f>IF(AND(AQ$1*12+AQ$2&gt;=$G$24*12+$H$24,OR($I$24="",AQ$1*12+AQ$2&lt;=$I$24*12+$J$24)),ROUND($D$24*(1+$E$24/100)^(AQ$1-$G$24),0),0)</f>
        <v/>
      </c>
      <c r="AR61" s="4">
        <f>IF(AND(AR$1*12+AR$2&gt;=$G$24*12+$H$24,OR($I$24="",AR$1*12+AR$2&lt;=$I$24*12+$J$24)),ROUND($D$24*(1+$E$24/100)^(AR$1-$G$24),0),0)</f>
        <v/>
      </c>
      <c r="AS61" s="4">
        <f>IF(AND(AS$1*12+AS$2&gt;=$G$24*12+$H$24,OR($I$24="",AS$1*12+AS$2&lt;=$I$24*12+$J$24)),ROUND($D$24*(1+$E$24/100)^(AS$1-$G$24),0),0)</f>
        <v/>
      </c>
      <c r="AT61" s="4">
        <f>IF(AND(AT$1*12+AT$2&gt;=$G$24*12+$H$24,OR($I$24="",AT$1*12+AT$2&lt;=$I$24*12+$J$24)),ROUND($D$24*(1+$E$24/100)^(AT$1-$G$24),0),0)</f>
        <v/>
      </c>
      <c r="AU61" s="4">
        <f>IF(AND(AU$1*12+AU$2&gt;=$G$24*12+$H$24,OR($I$24="",AU$1*12+AU$2&lt;=$I$24*12+$J$24)),ROUND($D$24*(1+$E$24/100)^(AU$1-$G$24),0),0)</f>
        <v/>
      </c>
      <c r="AV61" s="4">
        <f>IF(AND(AV$1*12+AV$2&gt;=$G$24*12+$H$24,OR($I$24="",AV$1*12+AV$2&lt;=$I$24*12+$J$24)),ROUND($D$24*(1+$E$24/100)^(AV$1-$G$24),0),0)</f>
        <v/>
      </c>
      <c r="AW61" s="4">
        <f>IF(AND(AW$1*12+AW$2&gt;=$G$24*12+$H$24,OR($I$24="",AW$1*12+AW$2&lt;=$I$24*12+$J$24)),ROUND($D$24*(1+$E$24/100)^(AW$1-$G$24),0),0)</f>
        <v/>
      </c>
      <c r="AX61" s="4">
        <f>IF(AND(AX$1*12+AX$2&gt;=$G$24*12+$H$24,OR($I$24="",AX$1*12+AX$2&lt;=$I$24*12+$J$24)),ROUND($D$24*(1+$E$24/100)^(AX$1-$G$24),0),0)</f>
        <v/>
      </c>
      <c r="AY61" s="4">
        <f>IF(AND(AY$1*12+AY$2&gt;=$G$24*12+$H$24,OR($I$24="",AY$1*12+AY$2&lt;=$I$24*12+$J$24)),ROUND($D$24*(1+$E$24/100)^(AY$1-$G$24),0),0)</f>
        <v/>
      </c>
      <c r="AZ61" s="4">
        <f>IF(AND(AZ$1*12+AZ$2&gt;=$G$24*12+$H$24,OR($I$24="",AZ$1*12+AZ$2&lt;=$I$24*12+$J$24)),ROUND($D$24*(1+$E$24/100)^(AZ$1-$G$24),0),0)</f>
        <v/>
      </c>
      <c r="BA61" s="4">
        <f>IF(AND(BA$1*12+BA$2&gt;=$G$24*12+$H$24,OR($I$24="",BA$1*12+BA$2&lt;=$I$24*12+$J$24)),ROUND($D$24*(1+$E$24/100)^(BA$1-$G$24),0),0)</f>
        <v/>
      </c>
      <c r="BB61" s="4">
        <f>IF(AND(BB$1*12+BB$2&gt;=$G$24*12+$H$24,OR($I$24="",BB$1*12+BB$2&lt;=$I$24*12+$J$24)),ROUND($D$24*(1+$E$24/100)^(BB$1-$G$24),0),0)</f>
        <v/>
      </c>
    </row>
    <row r="62">
      <c r="A62" t="inlineStr">
        <is>
          <t>Pos 19 — Brutto</t>
        </is>
      </c>
      <c r="B62" s="4">
        <f>IF(AND(B$1*12+B$2&gt;=$G$25*12+$H$25,OR($I$25="",B$1*12+B$2&lt;=$I$25*12+$J$25)),ROUND($D$25*(1+$E$25/100)^(B$1-$G$25),0),0)</f>
        <v/>
      </c>
      <c r="C62" s="4">
        <f>IF(AND(C$1*12+C$2&gt;=$G$25*12+$H$25,OR($I$25="",C$1*12+C$2&lt;=$I$25*12+$J$25)),ROUND($D$25*(1+$E$25/100)^(C$1-$G$25),0),0)</f>
        <v/>
      </c>
      <c r="D62" s="4">
        <f>IF(AND(D$1*12+D$2&gt;=$G$25*12+$H$25,OR($I$25="",D$1*12+D$2&lt;=$I$25*12+$J$25)),ROUND($D$25*(1+$E$25/100)^(D$1-$G$25),0),0)</f>
        <v/>
      </c>
      <c r="E62" s="4">
        <f>IF(AND(E$1*12+E$2&gt;=$G$25*12+$H$25,OR($I$25="",E$1*12+E$2&lt;=$I$25*12+$J$25)),ROUND($D$25*(1+$E$25/100)^(E$1-$G$25),0),0)</f>
        <v/>
      </c>
      <c r="F62" s="4">
        <f>IF(AND(F$1*12+F$2&gt;=$G$25*12+$H$25,OR($I$25="",F$1*12+F$2&lt;=$I$25*12+$J$25)),ROUND($D$25*(1+$E$25/100)^(F$1-$G$25),0),0)</f>
        <v/>
      </c>
      <c r="G62" s="4">
        <f>IF(AND(G$1*12+G$2&gt;=$G$25*12+$H$25,OR($I$25="",G$1*12+G$2&lt;=$I$25*12+$J$25)),ROUND($D$25*(1+$E$25/100)^(G$1-$G$25),0),0)</f>
        <v/>
      </c>
      <c r="H62" s="4">
        <f>IF(AND(H$1*12+H$2&gt;=$G$25*12+$H$25,OR($I$25="",H$1*12+H$2&lt;=$I$25*12+$J$25)),ROUND($D$25*(1+$E$25/100)^(H$1-$G$25),0),0)</f>
        <v/>
      </c>
      <c r="I62" s="4">
        <f>IF(AND(I$1*12+I$2&gt;=$G$25*12+$H$25,OR($I$25="",I$1*12+I$2&lt;=$I$25*12+$J$25)),ROUND($D$25*(1+$E$25/100)^(I$1-$G$25),0),0)</f>
        <v/>
      </c>
      <c r="J62" s="4">
        <f>IF(AND(J$1*12+J$2&gt;=$G$25*12+$H$25,OR($I$25="",J$1*12+J$2&lt;=$I$25*12+$J$25)),ROUND($D$25*(1+$E$25/100)^(J$1-$G$25),0),0)</f>
        <v/>
      </c>
      <c r="K62" s="4">
        <f>IF(AND(K$1*12+K$2&gt;=$G$25*12+$H$25,OR($I$25="",K$1*12+K$2&lt;=$I$25*12+$J$25)),ROUND($D$25*(1+$E$25/100)^(K$1-$G$25),0),0)</f>
        <v/>
      </c>
      <c r="L62" s="4">
        <f>IF(AND(L$1*12+L$2&gt;=$G$25*12+$H$25,OR($I$25="",L$1*12+L$2&lt;=$I$25*12+$J$25)),ROUND($D$25*(1+$E$25/100)^(L$1-$G$25),0),0)</f>
        <v/>
      </c>
      <c r="M62" s="4">
        <f>IF(AND(M$1*12+M$2&gt;=$G$25*12+$H$25,OR($I$25="",M$1*12+M$2&lt;=$I$25*12+$J$25)),ROUND($D$25*(1+$E$25/100)^(M$1-$G$25),0),0)</f>
        <v/>
      </c>
      <c r="N62" s="4">
        <f>IF(AND(N$1*12+N$2&gt;=$G$25*12+$H$25,OR($I$25="",N$1*12+N$2&lt;=$I$25*12+$J$25)),ROUND($D$25*(1+$E$25/100)^(N$1-$G$25),0),0)</f>
        <v/>
      </c>
      <c r="O62" s="4">
        <f>IF(AND(O$1*12+O$2&gt;=$G$25*12+$H$25,OR($I$25="",O$1*12+O$2&lt;=$I$25*12+$J$25)),ROUND($D$25*(1+$E$25/100)^(O$1-$G$25),0),0)</f>
        <v/>
      </c>
      <c r="P62" s="4">
        <f>IF(AND(P$1*12+P$2&gt;=$G$25*12+$H$25,OR($I$25="",P$1*12+P$2&lt;=$I$25*12+$J$25)),ROUND($D$25*(1+$E$25/100)^(P$1-$G$25),0),0)</f>
        <v/>
      </c>
      <c r="Q62" s="4">
        <f>IF(AND(Q$1*12+Q$2&gt;=$G$25*12+$H$25,OR($I$25="",Q$1*12+Q$2&lt;=$I$25*12+$J$25)),ROUND($D$25*(1+$E$25/100)^(Q$1-$G$25),0),0)</f>
        <v/>
      </c>
      <c r="R62" s="4">
        <f>IF(AND(R$1*12+R$2&gt;=$G$25*12+$H$25,OR($I$25="",R$1*12+R$2&lt;=$I$25*12+$J$25)),ROUND($D$25*(1+$E$25/100)^(R$1-$G$25),0),0)</f>
        <v/>
      </c>
      <c r="S62" s="4">
        <f>IF(AND(S$1*12+S$2&gt;=$G$25*12+$H$25,OR($I$25="",S$1*12+S$2&lt;=$I$25*12+$J$25)),ROUND($D$25*(1+$E$25/100)^(S$1-$G$25),0),0)</f>
        <v/>
      </c>
      <c r="T62" s="4">
        <f>IF(AND(T$1*12+T$2&gt;=$G$25*12+$H$25,OR($I$25="",T$1*12+T$2&lt;=$I$25*12+$J$25)),ROUND($D$25*(1+$E$25/100)^(T$1-$G$25),0),0)</f>
        <v/>
      </c>
      <c r="U62" s="4">
        <f>IF(AND(U$1*12+U$2&gt;=$G$25*12+$H$25,OR($I$25="",U$1*12+U$2&lt;=$I$25*12+$J$25)),ROUND($D$25*(1+$E$25/100)^(U$1-$G$25),0),0)</f>
        <v/>
      </c>
      <c r="V62" s="4">
        <f>IF(AND(V$1*12+V$2&gt;=$G$25*12+$H$25,OR($I$25="",V$1*12+V$2&lt;=$I$25*12+$J$25)),ROUND($D$25*(1+$E$25/100)^(V$1-$G$25),0),0)</f>
        <v/>
      </c>
      <c r="W62" s="4">
        <f>IF(AND(W$1*12+W$2&gt;=$G$25*12+$H$25,OR($I$25="",W$1*12+W$2&lt;=$I$25*12+$J$25)),ROUND($D$25*(1+$E$25/100)^(W$1-$G$25),0),0)</f>
        <v/>
      </c>
      <c r="X62" s="4">
        <f>IF(AND(X$1*12+X$2&gt;=$G$25*12+$H$25,OR($I$25="",X$1*12+X$2&lt;=$I$25*12+$J$25)),ROUND($D$25*(1+$E$25/100)^(X$1-$G$25),0),0)</f>
        <v/>
      </c>
      <c r="Y62" s="4">
        <f>IF(AND(Y$1*12+Y$2&gt;=$G$25*12+$H$25,OR($I$25="",Y$1*12+Y$2&lt;=$I$25*12+$J$25)),ROUND($D$25*(1+$E$25/100)^(Y$1-$G$25),0),0)</f>
        <v/>
      </c>
      <c r="Z62" s="4">
        <f>IF(AND(Z$1*12+Z$2&gt;=$G$25*12+$H$25,OR($I$25="",Z$1*12+Z$2&lt;=$I$25*12+$J$25)),ROUND($D$25*(1+$E$25/100)^(Z$1-$G$25),0),0)</f>
        <v/>
      </c>
      <c r="AA62" s="4">
        <f>IF(AND(AA$1*12+AA$2&gt;=$G$25*12+$H$25,OR($I$25="",AA$1*12+AA$2&lt;=$I$25*12+$J$25)),ROUND($D$25*(1+$E$25/100)^(AA$1-$G$25),0),0)</f>
        <v/>
      </c>
      <c r="AB62" s="4">
        <f>IF(AND(AB$1*12+AB$2&gt;=$G$25*12+$H$25,OR($I$25="",AB$1*12+AB$2&lt;=$I$25*12+$J$25)),ROUND($D$25*(1+$E$25/100)^(AB$1-$G$25),0),0)</f>
        <v/>
      </c>
      <c r="AC62" s="4">
        <f>IF(AND(AC$1*12+AC$2&gt;=$G$25*12+$H$25,OR($I$25="",AC$1*12+AC$2&lt;=$I$25*12+$J$25)),ROUND($D$25*(1+$E$25/100)^(AC$1-$G$25),0),0)</f>
        <v/>
      </c>
      <c r="AD62" s="4">
        <f>IF(AND(AD$1*12+AD$2&gt;=$G$25*12+$H$25,OR($I$25="",AD$1*12+AD$2&lt;=$I$25*12+$J$25)),ROUND($D$25*(1+$E$25/100)^(AD$1-$G$25),0),0)</f>
        <v/>
      </c>
      <c r="AE62" s="4">
        <f>IF(AND(AE$1*12+AE$2&gt;=$G$25*12+$H$25,OR($I$25="",AE$1*12+AE$2&lt;=$I$25*12+$J$25)),ROUND($D$25*(1+$E$25/100)^(AE$1-$G$25),0),0)</f>
        <v/>
      </c>
      <c r="AF62" s="4">
        <f>IF(AND(AF$1*12+AF$2&gt;=$G$25*12+$H$25,OR($I$25="",AF$1*12+AF$2&lt;=$I$25*12+$J$25)),ROUND($D$25*(1+$E$25/100)^(AF$1-$G$25),0),0)</f>
        <v/>
      </c>
      <c r="AG62" s="4">
        <f>IF(AND(AG$1*12+AG$2&gt;=$G$25*12+$H$25,OR($I$25="",AG$1*12+AG$2&lt;=$I$25*12+$J$25)),ROUND($D$25*(1+$E$25/100)^(AG$1-$G$25),0),0)</f>
        <v/>
      </c>
      <c r="AH62" s="4">
        <f>IF(AND(AH$1*12+AH$2&gt;=$G$25*12+$H$25,OR($I$25="",AH$1*12+AH$2&lt;=$I$25*12+$J$25)),ROUND($D$25*(1+$E$25/100)^(AH$1-$G$25),0),0)</f>
        <v/>
      </c>
      <c r="AI62" s="4">
        <f>IF(AND(AI$1*12+AI$2&gt;=$G$25*12+$H$25,OR($I$25="",AI$1*12+AI$2&lt;=$I$25*12+$J$25)),ROUND($D$25*(1+$E$25/100)^(AI$1-$G$25),0),0)</f>
        <v/>
      </c>
      <c r="AJ62" s="4">
        <f>IF(AND(AJ$1*12+AJ$2&gt;=$G$25*12+$H$25,OR($I$25="",AJ$1*12+AJ$2&lt;=$I$25*12+$J$25)),ROUND($D$25*(1+$E$25/100)^(AJ$1-$G$25),0),0)</f>
        <v/>
      </c>
      <c r="AK62" s="4">
        <f>IF(AND(AK$1*12+AK$2&gt;=$G$25*12+$H$25,OR($I$25="",AK$1*12+AK$2&lt;=$I$25*12+$J$25)),ROUND($D$25*(1+$E$25/100)^(AK$1-$G$25),0),0)</f>
        <v/>
      </c>
      <c r="AL62" s="4">
        <f>IF(AND(AL$1*12+AL$2&gt;=$G$25*12+$H$25,OR($I$25="",AL$1*12+AL$2&lt;=$I$25*12+$J$25)),ROUND($D$25*(1+$E$25/100)^(AL$1-$G$25),0),0)</f>
        <v/>
      </c>
      <c r="AM62" s="4">
        <f>IF(AND(AM$1*12+AM$2&gt;=$G$25*12+$H$25,OR($I$25="",AM$1*12+AM$2&lt;=$I$25*12+$J$25)),ROUND($D$25*(1+$E$25/100)^(AM$1-$G$25),0),0)</f>
        <v/>
      </c>
      <c r="AN62" s="4">
        <f>IF(AND(AN$1*12+AN$2&gt;=$G$25*12+$H$25,OR($I$25="",AN$1*12+AN$2&lt;=$I$25*12+$J$25)),ROUND($D$25*(1+$E$25/100)^(AN$1-$G$25),0),0)</f>
        <v/>
      </c>
      <c r="AO62" s="4">
        <f>IF(AND(AO$1*12+AO$2&gt;=$G$25*12+$H$25,OR($I$25="",AO$1*12+AO$2&lt;=$I$25*12+$J$25)),ROUND($D$25*(1+$E$25/100)^(AO$1-$G$25),0),0)</f>
        <v/>
      </c>
      <c r="AP62" s="4">
        <f>IF(AND(AP$1*12+AP$2&gt;=$G$25*12+$H$25,OR($I$25="",AP$1*12+AP$2&lt;=$I$25*12+$J$25)),ROUND($D$25*(1+$E$25/100)^(AP$1-$G$25),0),0)</f>
        <v/>
      </c>
      <c r="AQ62" s="4">
        <f>IF(AND(AQ$1*12+AQ$2&gt;=$G$25*12+$H$25,OR($I$25="",AQ$1*12+AQ$2&lt;=$I$25*12+$J$25)),ROUND($D$25*(1+$E$25/100)^(AQ$1-$G$25),0),0)</f>
        <v/>
      </c>
      <c r="AR62" s="4">
        <f>IF(AND(AR$1*12+AR$2&gt;=$G$25*12+$H$25,OR($I$25="",AR$1*12+AR$2&lt;=$I$25*12+$J$25)),ROUND($D$25*(1+$E$25/100)^(AR$1-$G$25),0),0)</f>
        <v/>
      </c>
      <c r="AS62" s="4">
        <f>IF(AND(AS$1*12+AS$2&gt;=$G$25*12+$H$25,OR($I$25="",AS$1*12+AS$2&lt;=$I$25*12+$J$25)),ROUND($D$25*(1+$E$25/100)^(AS$1-$G$25),0),0)</f>
        <v/>
      </c>
      <c r="AT62" s="4">
        <f>IF(AND(AT$1*12+AT$2&gt;=$G$25*12+$H$25,OR($I$25="",AT$1*12+AT$2&lt;=$I$25*12+$J$25)),ROUND($D$25*(1+$E$25/100)^(AT$1-$G$25),0),0)</f>
        <v/>
      </c>
      <c r="AU62" s="4">
        <f>IF(AND(AU$1*12+AU$2&gt;=$G$25*12+$H$25,OR($I$25="",AU$1*12+AU$2&lt;=$I$25*12+$J$25)),ROUND($D$25*(1+$E$25/100)^(AU$1-$G$25),0),0)</f>
        <v/>
      </c>
      <c r="AV62" s="4">
        <f>IF(AND(AV$1*12+AV$2&gt;=$G$25*12+$H$25,OR($I$25="",AV$1*12+AV$2&lt;=$I$25*12+$J$25)),ROUND($D$25*(1+$E$25/100)^(AV$1-$G$25),0),0)</f>
        <v/>
      </c>
      <c r="AW62" s="4">
        <f>IF(AND(AW$1*12+AW$2&gt;=$G$25*12+$H$25,OR($I$25="",AW$1*12+AW$2&lt;=$I$25*12+$J$25)),ROUND($D$25*(1+$E$25/100)^(AW$1-$G$25),0),0)</f>
        <v/>
      </c>
      <c r="AX62" s="4">
        <f>IF(AND(AX$1*12+AX$2&gt;=$G$25*12+$H$25,OR($I$25="",AX$1*12+AX$2&lt;=$I$25*12+$J$25)),ROUND($D$25*(1+$E$25/100)^(AX$1-$G$25),0),0)</f>
        <v/>
      </c>
      <c r="AY62" s="4">
        <f>IF(AND(AY$1*12+AY$2&gt;=$G$25*12+$H$25,OR($I$25="",AY$1*12+AY$2&lt;=$I$25*12+$J$25)),ROUND($D$25*(1+$E$25/100)^(AY$1-$G$25),0),0)</f>
        <v/>
      </c>
      <c r="AZ62" s="4">
        <f>IF(AND(AZ$1*12+AZ$2&gt;=$G$25*12+$H$25,OR($I$25="",AZ$1*12+AZ$2&lt;=$I$25*12+$J$25)),ROUND($D$25*(1+$E$25/100)^(AZ$1-$G$25),0),0)</f>
        <v/>
      </c>
      <c r="BA62" s="4">
        <f>IF(AND(BA$1*12+BA$2&gt;=$G$25*12+$H$25,OR($I$25="",BA$1*12+BA$2&lt;=$I$25*12+$J$25)),ROUND($D$25*(1+$E$25/100)^(BA$1-$G$25),0),0)</f>
        <v/>
      </c>
      <c r="BB62" s="4">
        <f>IF(AND(BB$1*12+BB$2&gt;=$G$25*12+$H$25,OR($I$25="",BB$1*12+BB$2&lt;=$I$25*12+$J$25)),ROUND($D$25*(1+$E$25/100)^(BB$1-$G$25),0),0)</f>
        <v/>
      </c>
    </row>
    <row r="63">
      <c r="A63" t="inlineStr">
        <is>
          <t>Pos 20 — Brutto</t>
        </is>
      </c>
      <c r="B63" s="4">
        <f>IF(AND(B$1*12+B$2&gt;=$G$26*12+$H$26,OR($I$26="",B$1*12+B$2&lt;=$I$26*12+$J$26)),ROUND($D$26*(1+$E$26/100)^(B$1-$G$26),0),0)</f>
        <v/>
      </c>
      <c r="C63" s="4">
        <f>IF(AND(C$1*12+C$2&gt;=$G$26*12+$H$26,OR($I$26="",C$1*12+C$2&lt;=$I$26*12+$J$26)),ROUND($D$26*(1+$E$26/100)^(C$1-$G$26),0),0)</f>
        <v/>
      </c>
      <c r="D63" s="4">
        <f>IF(AND(D$1*12+D$2&gt;=$G$26*12+$H$26,OR($I$26="",D$1*12+D$2&lt;=$I$26*12+$J$26)),ROUND($D$26*(1+$E$26/100)^(D$1-$G$26),0),0)</f>
        <v/>
      </c>
      <c r="E63" s="4">
        <f>IF(AND(E$1*12+E$2&gt;=$G$26*12+$H$26,OR($I$26="",E$1*12+E$2&lt;=$I$26*12+$J$26)),ROUND($D$26*(1+$E$26/100)^(E$1-$G$26),0),0)</f>
        <v/>
      </c>
      <c r="F63" s="4">
        <f>IF(AND(F$1*12+F$2&gt;=$G$26*12+$H$26,OR($I$26="",F$1*12+F$2&lt;=$I$26*12+$J$26)),ROUND($D$26*(1+$E$26/100)^(F$1-$G$26),0),0)</f>
        <v/>
      </c>
      <c r="G63" s="4">
        <f>IF(AND(G$1*12+G$2&gt;=$G$26*12+$H$26,OR($I$26="",G$1*12+G$2&lt;=$I$26*12+$J$26)),ROUND($D$26*(1+$E$26/100)^(G$1-$G$26),0),0)</f>
        <v/>
      </c>
      <c r="H63" s="4">
        <f>IF(AND(H$1*12+H$2&gt;=$G$26*12+$H$26,OR($I$26="",H$1*12+H$2&lt;=$I$26*12+$J$26)),ROUND($D$26*(1+$E$26/100)^(H$1-$G$26),0),0)</f>
        <v/>
      </c>
      <c r="I63" s="4">
        <f>IF(AND(I$1*12+I$2&gt;=$G$26*12+$H$26,OR($I$26="",I$1*12+I$2&lt;=$I$26*12+$J$26)),ROUND($D$26*(1+$E$26/100)^(I$1-$G$26),0),0)</f>
        <v/>
      </c>
      <c r="J63" s="4">
        <f>IF(AND(J$1*12+J$2&gt;=$G$26*12+$H$26,OR($I$26="",J$1*12+J$2&lt;=$I$26*12+$J$26)),ROUND($D$26*(1+$E$26/100)^(J$1-$G$26),0),0)</f>
        <v/>
      </c>
      <c r="K63" s="4">
        <f>IF(AND(K$1*12+K$2&gt;=$G$26*12+$H$26,OR($I$26="",K$1*12+K$2&lt;=$I$26*12+$J$26)),ROUND($D$26*(1+$E$26/100)^(K$1-$G$26),0),0)</f>
        <v/>
      </c>
      <c r="L63" s="4">
        <f>IF(AND(L$1*12+L$2&gt;=$G$26*12+$H$26,OR($I$26="",L$1*12+L$2&lt;=$I$26*12+$J$26)),ROUND($D$26*(1+$E$26/100)^(L$1-$G$26),0),0)</f>
        <v/>
      </c>
      <c r="M63" s="4">
        <f>IF(AND(M$1*12+M$2&gt;=$G$26*12+$H$26,OR($I$26="",M$1*12+M$2&lt;=$I$26*12+$J$26)),ROUND($D$26*(1+$E$26/100)^(M$1-$G$26),0),0)</f>
        <v/>
      </c>
      <c r="N63" s="4">
        <f>IF(AND(N$1*12+N$2&gt;=$G$26*12+$H$26,OR($I$26="",N$1*12+N$2&lt;=$I$26*12+$J$26)),ROUND($D$26*(1+$E$26/100)^(N$1-$G$26),0),0)</f>
        <v/>
      </c>
      <c r="O63" s="4">
        <f>IF(AND(O$1*12+O$2&gt;=$G$26*12+$H$26,OR($I$26="",O$1*12+O$2&lt;=$I$26*12+$J$26)),ROUND($D$26*(1+$E$26/100)^(O$1-$G$26),0),0)</f>
        <v/>
      </c>
      <c r="P63" s="4">
        <f>IF(AND(P$1*12+P$2&gt;=$G$26*12+$H$26,OR($I$26="",P$1*12+P$2&lt;=$I$26*12+$J$26)),ROUND($D$26*(1+$E$26/100)^(P$1-$G$26),0),0)</f>
        <v/>
      </c>
      <c r="Q63" s="4">
        <f>IF(AND(Q$1*12+Q$2&gt;=$G$26*12+$H$26,OR($I$26="",Q$1*12+Q$2&lt;=$I$26*12+$J$26)),ROUND($D$26*(1+$E$26/100)^(Q$1-$G$26),0),0)</f>
        <v/>
      </c>
      <c r="R63" s="4">
        <f>IF(AND(R$1*12+R$2&gt;=$G$26*12+$H$26,OR($I$26="",R$1*12+R$2&lt;=$I$26*12+$J$26)),ROUND($D$26*(1+$E$26/100)^(R$1-$G$26),0),0)</f>
        <v/>
      </c>
      <c r="S63" s="4">
        <f>IF(AND(S$1*12+S$2&gt;=$G$26*12+$H$26,OR($I$26="",S$1*12+S$2&lt;=$I$26*12+$J$26)),ROUND($D$26*(1+$E$26/100)^(S$1-$G$26),0),0)</f>
        <v/>
      </c>
      <c r="T63" s="4">
        <f>IF(AND(T$1*12+T$2&gt;=$G$26*12+$H$26,OR($I$26="",T$1*12+T$2&lt;=$I$26*12+$J$26)),ROUND($D$26*(1+$E$26/100)^(T$1-$G$26),0),0)</f>
        <v/>
      </c>
      <c r="U63" s="4">
        <f>IF(AND(U$1*12+U$2&gt;=$G$26*12+$H$26,OR($I$26="",U$1*12+U$2&lt;=$I$26*12+$J$26)),ROUND($D$26*(1+$E$26/100)^(U$1-$G$26),0),0)</f>
        <v/>
      </c>
      <c r="V63" s="4">
        <f>IF(AND(V$1*12+V$2&gt;=$G$26*12+$H$26,OR($I$26="",V$1*12+V$2&lt;=$I$26*12+$J$26)),ROUND($D$26*(1+$E$26/100)^(V$1-$G$26),0),0)</f>
        <v/>
      </c>
      <c r="W63" s="4">
        <f>IF(AND(W$1*12+W$2&gt;=$G$26*12+$H$26,OR($I$26="",W$1*12+W$2&lt;=$I$26*12+$J$26)),ROUND($D$26*(1+$E$26/100)^(W$1-$G$26),0),0)</f>
        <v/>
      </c>
      <c r="X63" s="4">
        <f>IF(AND(X$1*12+X$2&gt;=$G$26*12+$H$26,OR($I$26="",X$1*12+X$2&lt;=$I$26*12+$J$26)),ROUND($D$26*(1+$E$26/100)^(X$1-$G$26),0),0)</f>
        <v/>
      </c>
      <c r="Y63" s="4">
        <f>IF(AND(Y$1*12+Y$2&gt;=$G$26*12+$H$26,OR($I$26="",Y$1*12+Y$2&lt;=$I$26*12+$J$26)),ROUND($D$26*(1+$E$26/100)^(Y$1-$G$26),0),0)</f>
        <v/>
      </c>
      <c r="Z63" s="4">
        <f>IF(AND(Z$1*12+Z$2&gt;=$G$26*12+$H$26,OR($I$26="",Z$1*12+Z$2&lt;=$I$26*12+$J$26)),ROUND($D$26*(1+$E$26/100)^(Z$1-$G$26),0),0)</f>
        <v/>
      </c>
      <c r="AA63" s="4">
        <f>IF(AND(AA$1*12+AA$2&gt;=$G$26*12+$H$26,OR($I$26="",AA$1*12+AA$2&lt;=$I$26*12+$J$26)),ROUND($D$26*(1+$E$26/100)^(AA$1-$G$26),0),0)</f>
        <v/>
      </c>
      <c r="AB63" s="4">
        <f>IF(AND(AB$1*12+AB$2&gt;=$G$26*12+$H$26,OR($I$26="",AB$1*12+AB$2&lt;=$I$26*12+$J$26)),ROUND($D$26*(1+$E$26/100)^(AB$1-$G$26),0),0)</f>
        <v/>
      </c>
      <c r="AC63" s="4">
        <f>IF(AND(AC$1*12+AC$2&gt;=$G$26*12+$H$26,OR($I$26="",AC$1*12+AC$2&lt;=$I$26*12+$J$26)),ROUND($D$26*(1+$E$26/100)^(AC$1-$G$26),0),0)</f>
        <v/>
      </c>
      <c r="AD63" s="4">
        <f>IF(AND(AD$1*12+AD$2&gt;=$G$26*12+$H$26,OR($I$26="",AD$1*12+AD$2&lt;=$I$26*12+$J$26)),ROUND($D$26*(1+$E$26/100)^(AD$1-$G$26),0),0)</f>
        <v/>
      </c>
      <c r="AE63" s="4">
        <f>IF(AND(AE$1*12+AE$2&gt;=$G$26*12+$H$26,OR($I$26="",AE$1*12+AE$2&lt;=$I$26*12+$J$26)),ROUND($D$26*(1+$E$26/100)^(AE$1-$G$26),0),0)</f>
        <v/>
      </c>
      <c r="AF63" s="4">
        <f>IF(AND(AF$1*12+AF$2&gt;=$G$26*12+$H$26,OR($I$26="",AF$1*12+AF$2&lt;=$I$26*12+$J$26)),ROUND($D$26*(1+$E$26/100)^(AF$1-$G$26),0),0)</f>
        <v/>
      </c>
      <c r="AG63" s="4">
        <f>IF(AND(AG$1*12+AG$2&gt;=$G$26*12+$H$26,OR($I$26="",AG$1*12+AG$2&lt;=$I$26*12+$J$26)),ROUND($D$26*(1+$E$26/100)^(AG$1-$G$26),0),0)</f>
        <v/>
      </c>
      <c r="AH63" s="4">
        <f>IF(AND(AH$1*12+AH$2&gt;=$G$26*12+$H$26,OR($I$26="",AH$1*12+AH$2&lt;=$I$26*12+$J$26)),ROUND($D$26*(1+$E$26/100)^(AH$1-$G$26),0),0)</f>
        <v/>
      </c>
      <c r="AI63" s="4">
        <f>IF(AND(AI$1*12+AI$2&gt;=$G$26*12+$H$26,OR($I$26="",AI$1*12+AI$2&lt;=$I$26*12+$J$26)),ROUND($D$26*(1+$E$26/100)^(AI$1-$G$26),0),0)</f>
        <v/>
      </c>
      <c r="AJ63" s="4">
        <f>IF(AND(AJ$1*12+AJ$2&gt;=$G$26*12+$H$26,OR($I$26="",AJ$1*12+AJ$2&lt;=$I$26*12+$J$26)),ROUND($D$26*(1+$E$26/100)^(AJ$1-$G$26),0),0)</f>
        <v/>
      </c>
      <c r="AK63" s="4">
        <f>IF(AND(AK$1*12+AK$2&gt;=$G$26*12+$H$26,OR($I$26="",AK$1*12+AK$2&lt;=$I$26*12+$J$26)),ROUND($D$26*(1+$E$26/100)^(AK$1-$G$26),0),0)</f>
        <v/>
      </c>
      <c r="AL63" s="4">
        <f>IF(AND(AL$1*12+AL$2&gt;=$G$26*12+$H$26,OR($I$26="",AL$1*12+AL$2&lt;=$I$26*12+$J$26)),ROUND($D$26*(1+$E$26/100)^(AL$1-$G$26),0),0)</f>
        <v/>
      </c>
      <c r="AM63" s="4">
        <f>IF(AND(AM$1*12+AM$2&gt;=$G$26*12+$H$26,OR($I$26="",AM$1*12+AM$2&lt;=$I$26*12+$J$26)),ROUND($D$26*(1+$E$26/100)^(AM$1-$G$26),0),0)</f>
        <v/>
      </c>
      <c r="AN63" s="4">
        <f>IF(AND(AN$1*12+AN$2&gt;=$G$26*12+$H$26,OR($I$26="",AN$1*12+AN$2&lt;=$I$26*12+$J$26)),ROUND($D$26*(1+$E$26/100)^(AN$1-$G$26),0),0)</f>
        <v/>
      </c>
      <c r="AO63" s="4">
        <f>IF(AND(AO$1*12+AO$2&gt;=$G$26*12+$H$26,OR($I$26="",AO$1*12+AO$2&lt;=$I$26*12+$J$26)),ROUND($D$26*(1+$E$26/100)^(AO$1-$G$26),0),0)</f>
        <v/>
      </c>
      <c r="AP63" s="4">
        <f>IF(AND(AP$1*12+AP$2&gt;=$G$26*12+$H$26,OR($I$26="",AP$1*12+AP$2&lt;=$I$26*12+$J$26)),ROUND($D$26*(1+$E$26/100)^(AP$1-$G$26),0),0)</f>
        <v/>
      </c>
      <c r="AQ63" s="4">
        <f>IF(AND(AQ$1*12+AQ$2&gt;=$G$26*12+$H$26,OR($I$26="",AQ$1*12+AQ$2&lt;=$I$26*12+$J$26)),ROUND($D$26*(1+$E$26/100)^(AQ$1-$G$26),0),0)</f>
        <v/>
      </c>
      <c r="AR63" s="4">
        <f>IF(AND(AR$1*12+AR$2&gt;=$G$26*12+$H$26,OR($I$26="",AR$1*12+AR$2&lt;=$I$26*12+$J$26)),ROUND($D$26*(1+$E$26/100)^(AR$1-$G$26),0),0)</f>
        <v/>
      </c>
      <c r="AS63" s="4">
        <f>IF(AND(AS$1*12+AS$2&gt;=$G$26*12+$H$26,OR($I$26="",AS$1*12+AS$2&lt;=$I$26*12+$J$26)),ROUND($D$26*(1+$E$26/100)^(AS$1-$G$26),0),0)</f>
        <v/>
      </c>
      <c r="AT63" s="4">
        <f>IF(AND(AT$1*12+AT$2&gt;=$G$26*12+$H$26,OR($I$26="",AT$1*12+AT$2&lt;=$I$26*12+$J$26)),ROUND($D$26*(1+$E$26/100)^(AT$1-$G$26),0),0)</f>
        <v/>
      </c>
      <c r="AU63" s="4">
        <f>IF(AND(AU$1*12+AU$2&gt;=$G$26*12+$H$26,OR($I$26="",AU$1*12+AU$2&lt;=$I$26*12+$J$26)),ROUND($D$26*(1+$E$26/100)^(AU$1-$G$26),0),0)</f>
        <v/>
      </c>
      <c r="AV63" s="4">
        <f>IF(AND(AV$1*12+AV$2&gt;=$G$26*12+$H$26,OR($I$26="",AV$1*12+AV$2&lt;=$I$26*12+$J$26)),ROUND($D$26*(1+$E$26/100)^(AV$1-$G$26),0),0)</f>
        <v/>
      </c>
      <c r="AW63" s="4">
        <f>IF(AND(AW$1*12+AW$2&gt;=$G$26*12+$H$26,OR($I$26="",AW$1*12+AW$2&lt;=$I$26*12+$J$26)),ROUND($D$26*(1+$E$26/100)^(AW$1-$G$26),0),0)</f>
        <v/>
      </c>
      <c r="AX63" s="4">
        <f>IF(AND(AX$1*12+AX$2&gt;=$G$26*12+$H$26,OR($I$26="",AX$1*12+AX$2&lt;=$I$26*12+$J$26)),ROUND($D$26*(1+$E$26/100)^(AX$1-$G$26),0),0)</f>
        <v/>
      </c>
      <c r="AY63" s="4">
        <f>IF(AND(AY$1*12+AY$2&gt;=$G$26*12+$H$26,OR($I$26="",AY$1*12+AY$2&lt;=$I$26*12+$J$26)),ROUND($D$26*(1+$E$26/100)^(AY$1-$G$26),0),0)</f>
        <v/>
      </c>
      <c r="AZ63" s="4">
        <f>IF(AND(AZ$1*12+AZ$2&gt;=$G$26*12+$H$26,OR($I$26="",AZ$1*12+AZ$2&lt;=$I$26*12+$J$26)),ROUND($D$26*(1+$E$26/100)^(AZ$1-$G$26),0),0)</f>
        <v/>
      </c>
      <c r="BA63" s="4">
        <f>IF(AND(BA$1*12+BA$2&gt;=$G$26*12+$H$26,OR($I$26="",BA$1*12+BA$2&lt;=$I$26*12+$J$26)),ROUND($D$26*(1+$E$26/100)^(BA$1-$G$26),0),0)</f>
        <v/>
      </c>
      <c r="BB63" s="4">
        <f>IF(AND(BB$1*12+BB$2&gt;=$G$26*12+$H$26,OR($I$26="",BB$1*12+BB$2&lt;=$I$26*12+$J$26)),ROUND($D$26*(1+$E$26/100)^(BB$1-$G$26),0),0)</f>
        <v/>
      </c>
    </row>
    <row r="64">
      <c r="A64" t="inlineStr">
        <is>
          <t>Pos 21 — Brutto</t>
        </is>
      </c>
      <c r="B64" s="4">
        <f>IF(AND(B$1*12+B$2&gt;=$G$27*12+$H$27,OR($I$27="",B$1*12+B$2&lt;=$I$27*12+$J$27)),ROUND($D$27*(1+$E$27/100)^(B$1-$G$27),0),0)</f>
        <v/>
      </c>
      <c r="C64" s="4">
        <f>IF(AND(C$1*12+C$2&gt;=$G$27*12+$H$27,OR($I$27="",C$1*12+C$2&lt;=$I$27*12+$J$27)),ROUND($D$27*(1+$E$27/100)^(C$1-$G$27),0),0)</f>
        <v/>
      </c>
      <c r="D64" s="4">
        <f>IF(AND(D$1*12+D$2&gt;=$G$27*12+$H$27,OR($I$27="",D$1*12+D$2&lt;=$I$27*12+$J$27)),ROUND($D$27*(1+$E$27/100)^(D$1-$G$27),0),0)</f>
        <v/>
      </c>
      <c r="E64" s="4">
        <f>IF(AND(E$1*12+E$2&gt;=$G$27*12+$H$27,OR($I$27="",E$1*12+E$2&lt;=$I$27*12+$J$27)),ROUND($D$27*(1+$E$27/100)^(E$1-$G$27),0),0)</f>
        <v/>
      </c>
      <c r="F64" s="4">
        <f>IF(AND(F$1*12+F$2&gt;=$G$27*12+$H$27,OR($I$27="",F$1*12+F$2&lt;=$I$27*12+$J$27)),ROUND($D$27*(1+$E$27/100)^(F$1-$G$27),0),0)</f>
        <v/>
      </c>
      <c r="G64" s="4">
        <f>IF(AND(G$1*12+G$2&gt;=$G$27*12+$H$27,OR($I$27="",G$1*12+G$2&lt;=$I$27*12+$J$27)),ROUND($D$27*(1+$E$27/100)^(G$1-$G$27),0),0)</f>
        <v/>
      </c>
      <c r="H64" s="4">
        <f>IF(AND(H$1*12+H$2&gt;=$G$27*12+$H$27,OR($I$27="",H$1*12+H$2&lt;=$I$27*12+$J$27)),ROUND($D$27*(1+$E$27/100)^(H$1-$G$27),0),0)</f>
        <v/>
      </c>
      <c r="I64" s="4">
        <f>IF(AND(I$1*12+I$2&gt;=$G$27*12+$H$27,OR($I$27="",I$1*12+I$2&lt;=$I$27*12+$J$27)),ROUND($D$27*(1+$E$27/100)^(I$1-$G$27),0),0)</f>
        <v/>
      </c>
      <c r="J64" s="4">
        <f>IF(AND(J$1*12+J$2&gt;=$G$27*12+$H$27,OR($I$27="",J$1*12+J$2&lt;=$I$27*12+$J$27)),ROUND($D$27*(1+$E$27/100)^(J$1-$G$27),0),0)</f>
        <v/>
      </c>
      <c r="K64" s="4">
        <f>IF(AND(K$1*12+K$2&gt;=$G$27*12+$H$27,OR($I$27="",K$1*12+K$2&lt;=$I$27*12+$J$27)),ROUND($D$27*(1+$E$27/100)^(K$1-$G$27),0),0)</f>
        <v/>
      </c>
      <c r="L64" s="4">
        <f>IF(AND(L$1*12+L$2&gt;=$G$27*12+$H$27,OR($I$27="",L$1*12+L$2&lt;=$I$27*12+$J$27)),ROUND($D$27*(1+$E$27/100)^(L$1-$G$27),0),0)</f>
        <v/>
      </c>
      <c r="M64" s="4">
        <f>IF(AND(M$1*12+M$2&gt;=$G$27*12+$H$27,OR($I$27="",M$1*12+M$2&lt;=$I$27*12+$J$27)),ROUND($D$27*(1+$E$27/100)^(M$1-$G$27),0),0)</f>
        <v/>
      </c>
      <c r="N64" s="4">
        <f>IF(AND(N$1*12+N$2&gt;=$G$27*12+$H$27,OR($I$27="",N$1*12+N$2&lt;=$I$27*12+$J$27)),ROUND($D$27*(1+$E$27/100)^(N$1-$G$27),0),0)</f>
        <v/>
      </c>
      <c r="O64" s="4">
        <f>IF(AND(O$1*12+O$2&gt;=$G$27*12+$H$27,OR($I$27="",O$1*12+O$2&lt;=$I$27*12+$J$27)),ROUND($D$27*(1+$E$27/100)^(O$1-$G$27),0),0)</f>
        <v/>
      </c>
      <c r="P64" s="4">
        <f>IF(AND(P$1*12+P$2&gt;=$G$27*12+$H$27,OR($I$27="",P$1*12+P$2&lt;=$I$27*12+$J$27)),ROUND($D$27*(1+$E$27/100)^(P$1-$G$27),0),0)</f>
        <v/>
      </c>
      <c r="Q64" s="4">
        <f>IF(AND(Q$1*12+Q$2&gt;=$G$27*12+$H$27,OR($I$27="",Q$1*12+Q$2&lt;=$I$27*12+$J$27)),ROUND($D$27*(1+$E$27/100)^(Q$1-$G$27),0),0)</f>
        <v/>
      </c>
      <c r="R64" s="4">
        <f>IF(AND(R$1*12+R$2&gt;=$G$27*12+$H$27,OR($I$27="",R$1*12+R$2&lt;=$I$27*12+$J$27)),ROUND($D$27*(1+$E$27/100)^(R$1-$G$27),0),0)</f>
        <v/>
      </c>
      <c r="S64" s="4">
        <f>IF(AND(S$1*12+S$2&gt;=$G$27*12+$H$27,OR($I$27="",S$1*12+S$2&lt;=$I$27*12+$J$27)),ROUND($D$27*(1+$E$27/100)^(S$1-$G$27),0),0)</f>
        <v/>
      </c>
      <c r="T64" s="4">
        <f>IF(AND(T$1*12+T$2&gt;=$G$27*12+$H$27,OR($I$27="",T$1*12+T$2&lt;=$I$27*12+$J$27)),ROUND($D$27*(1+$E$27/100)^(T$1-$G$27),0),0)</f>
        <v/>
      </c>
      <c r="U64" s="4">
        <f>IF(AND(U$1*12+U$2&gt;=$G$27*12+$H$27,OR($I$27="",U$1*12+U$2&lt;=$I$27*12+$J$27)),ROUND($D$27*(1+$E$27/100)^(U$1-$G$27),0),0)</f>
        <v/>
      </c>
      <c r="V64" s="4">
        <f>IF(AND(V$1*12+V$2&gt;=$G$27*12+$H$27,OR($I$27="",V$1*12+V$2&lt;=$I$27*12+$J$27)),ROUND($D$27*(1+$E$27/100)^(V$1-$G$27),0),0)</f>
        <v/>
      </c>
      <c r="W64" s="4">
        <f>IF(AND(W$1*12+W$2&gt;=$G$27*12+$H$27,OR($I$27="",W$1*12+W$2&lt;=$I$27*12+$J$27)),ROUND($D$27*(1+$E$27/100)^(W$1-$G$27),0),0)</f>
        <v/>
      </c>
      <c r="X64" s="4">
        <f>IF(AND(X$1*12+X$2&gt;=$G$27*12+$H$27,OR($I$27="",X$1*12+X$2&lt;=$I$27*12+$J$27)),ROUND($D$27*(1+$E$27/100)^(X$1-$G$27),0),0)</f>
        <v/>
      </c>
      <c r="Y64" s="4">
        <f>IF(AND(Y$1*12+Y$2&gt;=$G$27*12+$H$27,OR($I$27="",Y$1*12+Y$2&lt;=$I$27*12+$J$27)),ROUND($D$27*(1+$E$27/100)^(Y$1-$G$27),0),0)</f>
        <v/>
      </c>
      <c r="Z64" s="4">
        <f>IF(AND(Z$1*12+Z$2&gt;=$G$27*12+$H$27,OR($I$27="",Z$1*12+Z$2&lt;=$I$27*12+$J$27)),ROUND($D$27*(1+$E$27/100)^(Z$1-$G$27),0),0)</f>
        <v/>
      </c>
      <c r="AA64" s="4">
        <f>IF(AND(AA$1*12+AA$2&gt;=$G$27*12+$H$27,OR($I$27="",AA$1*12+AA$2&lt;=$I$27*12+$J$27)),ROUND($D$27*(1+$E$27/100)^(AA$1-$G$27),0),0)</f>
        <v/>
      </c>
      <c r="AB64" s="4">
        <f>IF(AND(AB$1*12+AB$2&gt;=$G$27*12+$H$27,OR($I$27="",AB$1*12+AB$2&lt;=$I$27*12+$J$27)),ROUND($D$27*(1+$E$27/100)^(AB$1-$G$27),0),0)</f>
        <v/>
      </c>
      <c r="AC64" s="4">
        <f>IF(AND(AC$1*12+AC$2&gt;=$G$27*12+$H$27,OR($I$27="",AC$1*12+AC$2&lt;=$I$27*12+$J$27)),ROUND($D$27*(1+$E$27/100)^(AC$1-$G$27),0),0)</f>
        <v/>
      </c>
      <c r="AD64" s="4">
        <f>IF(AND(AD$1*12+AD$2&gt;=$G$27*12+$H$27,OR($I$27="",AD$1*12+AD$2&lt;=$I$27*12+$J$27)),ROUND($D$27*(1+$E$27/100)^(AD$1-$G$27),0),0)</f>
        <v/>
      </c>
      <c r="AE64" s="4">
        <f>IF(AND(AE$1*12+AE$2&gt;=$G$27*12+$H$27,OR($I$27="",AE$1*12+AE$2&lt;=$I$27*12+$J$27)),ROUND($D$27*(1+$E$27/100)^(AE$1-$G$27),0),0)</f>
        <v/>
      </c>
      <c r="AF64" s="4">
        <f>IF(AND(AF$1*12+AF$2&gt;=$G$27*12+$H$27,OR($I$27="",AF$1*12+AF$2&lt;=$I$27*12+$J$27)),ROUND($D$27*(1+$E$27/100)^(AF$1-$G$27),0),0)</f>
        <v/>
      </c>
      <c r="AG64" s="4">
        <f>IF(AND(AG$1*12+AG$2&gt;=$G$27*12+$H$27,OR($I$27="",AG$1*12+AG$2&lt;=$I$27*12+$J$27)),ROUND($D$27*(1+$E$27/100)^(AG$1-$G$27),0),0)</f>
        <v/>
      </c>
      <c r="AH64" s="4">
        <f>IF(AND(AH$1*12+AH$2&gt;=$G$27*12+$H$27,OR($I$27="",AH$1*12+AH$2&lt;=$I$27*12+$J$27)),ROUND($D$27*(1+$E$27/100)^(AH$1-$G$27),0),0)</f>
        <v/>
      </c>
      <c r="AI64" s="4">
        <f>IF(AND(AI$1*12+AI$2&gt;=$G$27*12+$H$27,OR($I$27="",AI$1*12+AI$2&lt;=$I$27*12+$J$27)),ROUND($D$27*(1+$E$27/100)^(AI$1-$G$27),0),0)</f>
        <v/>
      </c>
      <c r="AJ64" s="4">
        <f>IF(AND(AJ$1*12+AJ$2&gt;=$G$27*12+$H$27,OR($I$27="",AJ$1*12+AJ$2&lt;=$I$27*12+$J$27)),ROUND($D$27*(1+$E$27/100)^(AJ$1-$G$27),0),0)</f>
        <v/>
      </c>
      <c r="AK64" s="4">
        <f>IF(AND(AK$1*12+AK$2&gt;=$G$27*12+$H$27,OR($I$27="",AK$1*12+AK$2&lt;=$I$27*12+$J$27)),ROUND($D$27*(1+$E$27/100)^(AK$1-$G$27),0),0)</f>
        <v/>
      </c>
      <c r="AL64" s="4">
        <f>IF(AND(AL$1*12+AL$2&gt;=$G$27*12+$H$27,OR($I$27="",AL$1*12+AL$2&lt;=$I$27*12+$J$27)),ROUND($D$27*(1+$E$27/100)^(AL$1-$G$27),0),0)</f>
        <v/>
      </c>
      <c r="AM64" s="4">
        <f>IF(AND(AM$1*12+AM$2&gt;=$G$27*12+$H$27,OR($I$27="",AM$1*12+AM$2&lt;=$I$27*12+$J$27)),ROUND($D$27*(1+$E$27/100)^(AM$1-$G$27),0),0)</f>
        <v/>
      </c>
      <c r="AN64" s="4">
        <f>IF(AND(AN$1*12+AN$2&gt;=$G$27*12+$H$27,OR($I$27="",AN$1*12+AN$2&lt;=$I$27*12+$J$27)),ROUND($D$27*(1+$E$27/100)^(AN$1-$G$27),0),0)</f>
        <v/>
      </c>
      <c r="AO64" s="4">
        <f>IF(AND(AO$1*12+AO$2&gt;=$G$27*12+$H$27,OR($I$27="",AO$1*12+AO$2&lt;=$I$27*12+$J$27)),ROUND($D$27*(1+$E$27/100)^(AO$1-$G$27),0),0)</f>
        <v/>
      </c>
      <c r="AP64" s="4">
        <f>IF(AND(AP$1*12+AP$2&gt;=$G$27*12+$H$27,OR($I$27="",AP$1*12+AP$2&lt;=$I$27*12+$J$27)),ROUND($D$27*(1+$E$27/100)^(AP$1-$G$27),0),0)</f>
        <v/>
      </c>
      <c r="AQ64" s="4">
        <f>IF(AND(AQ$1*12+AQ$2&gt;=$G$27*12+$H$27,OR($I$27="",AQ$1*12+AQ$2&lt;=$I$27*12+$J$27)),ROUND($D$27*(1+$E$27/100)^(AQ$1-$G$27),0),0)</f>
        <v/>
      </c>
      <c r="AR64" s="4">
        <f>IF(AND(AR$1*12+AR$2&gt;=$G$27*12+$H$27,OR($I$27="",AR$1*12+AR$2&lt;=$I$27*12+$J$27)),ROUND($D$27*(1+$E$27/100)^(AR$1-$G$27),0),0)</f>
        <v/>
      </c>
      <c r="AS64" s="4">
        <f>IF(AND(AS$1*12+AS$2&gt;=$G$27*12+$H$27,OR($I$27="",AS$1*12+AS$2&lt;=$I$27*12+$J$27)),ROUND($D$27*(1+$E$27/100)^(AS$1-$G$27),0),0)</f>
        <v/>
      </c>
      <c r="AT64" s="4">
        <f>IF(AND(AT$1*12+AT$2&gt;=$G$27*12+$H$27,OR($I$27="",AT$1*12+AT$2&lt;=$I$27*12+$J$27)),ROUND($D$27*(1+$E$27/100)^(AT$1-$G$27),0),0)</f>
        <v/>
      </c>
      <c r="AU64" s="4">
        <f>IF(AND(AU$1*12+AU$2&gt;=$G$27*12+$H$27,OR($I$27="",AU$1*12+AU$2&lt;=$I$27*12+$J$27)),ROUND($D$27*(1+$E$27/100)^(AU$1-$G$27),0),0)</f>
        <v/>
      </c>
      <c r="AV64" s="4">
        <f>IF(AND(AV$1*12+AV$2&gt;=$G$27*12+$H$27,OR($I$27="",AV$1*12+AV$2&lt;=$I$27*12+$J$27)),ROUND($D$27*(1+$E$27/100)^(AV$1-$G$27),0),0)</f>
        <v/>
      </c>
      <c r="AW64" s="4">
        <f>IF(AND(AW$1*12+AW$2&gt;=$G$27*12+$H$27,OR($I$27="",AW$1*12+AW$2&lt;=$I$27*12+$J$27)),ROUND($D$27*(1+$E$27/100)^(AW$1-$G$27),0),0)</f>
        <v/>
      </c>
      <c r="AX64" s="4">
        <f>IF(AND(AX$1*12+AX$2&gt;=$G$27*12+$H$27,OR($I$27="",AX$1*12+AX$2&lt;=$I$27*12+$J$27)),ROUND($D$27*(1+$E$27/100)^(AX$1-$G$27),0),0)</f>
        <v/>
      </c>
      <c r="AY64" s="4">
        <f>IF(AND(AY$1*12+AY$2&gt;=$G$27*12+$H$27,OR($I$27="",AY$1*12+AY$2&lt;=$I$27*12+$J$27)),ROUND($D$27*(1+$E$27/100)^(AY$1-$G$27),0),0)</f>
        <v/>
      </c>
      <c r="AZ64" s="4">
        <f>IF(AND(AZ$1*12+AZ$2&gt;=$G$27*12+$H$27,OR($I$27="",AZ$1*12+AZ$2&lt;=$I$27*12+$J$27)),ROUND($D$27*(1+$E$27/100)^(AZ$1-$G$27),0),0)</f>
        <v/>
      </c>
      <c r="BA64" s="4">
        <f>IF(AND(BA$1*12+BA$2&gt;=$G$27*12+$H$27,OR($I$27="",BA$1*12+BA$2&lt;=$I$27*12+$J$27)),ROUND($D$27*(1+$E$27/100)^(BA$1-$G$27),0),0)</f>
        <v/>
      </c>
      <c r="BB64" s="4">
        <f>IF(AND(BB$1*12+BB$2&gt;=$G$27*12+$H$27,OR($I$27="",BB$1*12+BB$2&lt;=$I$27*12+$J$27)),ROUND($D$27*(1+$E$27/100)^(BB$1-$G$27),0),0)</f>
        <v/>
      </c>
    </row>
    <row r="65">
      <c r="A65" t="inlineStr">
        <is>
          <t>Pos 22 — Brutto</t>
        </is>
      </c>
      <c r="B65" s="4">
        <f>IF(AND(B$1*12+B$2&gt;=$G$28*12+$H$28,OR($I$28="",B$1*12+B$2&lt;=$I$28*12+$J$28)),ROUND($D$28*(1+$E$28/100)^(B$1-$G$28),0),0)</f>
        <v/>
      </c>
      <c r="C65" s="4">
        <f>IF(AND(C$1*12+C$2&gt;=$G$28*12+$H$28,OR($I$28="",C$1*12+C$2&lt;=$I$28*12+$J$28)),ROUND($D$28*(1+$E$28/100)^(C$1-$G$28),0),0)</f>
        <v/>
      </c>
      <c r="D65" s="4">
        <f>IF(AND(D$1*12+D$2&gt;=$G$28*12+$H$28,OR($I$28="",D$1*12+D$2&lt;=$I$28*12+$J$28)),ROUND($D$28*(1+$E$28/100)^(D$1-$G$28),0),0)</f>
        <v/>
      </c>
      <c r="E65" s="4">
        <f>IF(AND(E$1*12+E$2&gt;=$G$28*12+$H$28,OR($I$28="",E$1*12+E$2&lt;=$I$28*12+$J$28)),ROUND($D$28*(1+$E$28/100)^(E$1-$G$28),0),0)</f>
        <v/>
      </c>
      <c r="F65" s="4">
        <f>IF(AND(F$1*12+F$2&gt;=$G$28*12+$H$28,OR($I$28="",F$1*12+F$2&lt;=$I$28*12+$J$28)),ROUND($D$28*(1+$E$28/100)^(F$1-$G$28),0),0)</f>
        <v/>
      </c>
      <c r="G65" s="4">
        <f>IF(AND(G$1*12+G$2&gt;=$G$28*12+$H$28,OR($I$28="",G$1*12+G$2&lt;=$I$28*12+$J$28)),ROUND($D$28*(1+$E$28/100)^(G$1-$G$28),0),0)</f>
        <v/>
      </c>
      <c r="H65" s="4">
        <f>IF(AND(H$1*12+H$2&gt;=$G$28*12+$H$28,OR($I$28="",H$1*12+H$2&lt;=$I$28*12+$J$28)),ROUND($D$28*(1+$E$28/100)^(H$1-$G$28),0),0)</f>
        <v/>
      </c>
      <c r="I65" s="4">
        <f>IF(AND(I$1*12+I$2&gt;=$G$28*12+$H$28,OR($I$28="",I$1*12+I$2&lt;=$I$28*12+$J$28)),ROUND($D$28*(1+$E$28/100)^(I$1-$G$28),0),0)</f>
        <v/>
      </c>
      <c r="J65" s="4">
        <f>IF(AND(J$1*12+J$2&gt;=$G$28*12+$H$28,OR($I$28="",J$1*12+J$2&lt;=$I$28*12+$J$28)),ROUND($D$28*(1+$E$28/100)^(J$1-$G$28),0),0)</f>
        <v/>
      </c>
      <c r="K65" s="4">
        <f>IF(AND(K$1*12+K$2&gt;=$G$28*12+$H$28,OR($I$28="",K$1*12+K$2&lt;=$I$28*12+$J$28)),ROUND($D$28*(1+$E$28/100)^(K$1-$G$28),0),0)</f>
        <v/>
      </c>
      <c r="L65" s="4">
        <f>IF(AND(L$1*12+L$2&gt;=$G$28*12+$H$28,OR($I$28="",L$1*12+L$2&lt;=$I$28*12+$J$28)),ROUND($D$28*(1+$E$28/100)^(L$1-$G$28),0),0)</f>
        <v/>
      </c>
      <c r="M65" s="4">
        <f>IF(AND(M$1*12+M$2&gt;=$G$28*12+$H$28,OR($I$28="",M$1*12+M$2&lt;=$I$28*12+$J$28)),ROUND($D$28*(1+$E$28/100)^(M$1-$G$28),0),0)</f>
        <v/>
      </c>
      <c r="N65" s="4">
        <f>IF(AND(N$1*12+N$2&gt;=$G$28*12+$H$28,OR($I$28="",N$1*12+N$2&lt;=$I$28*12+$J$28)),ROUND($D$28*(1+$E$28/100)^(N$1-$G$28),0),0)</f>
        <v/>
      </c>
      <c r="O65" s="4">
        <f>IF(AND(O$1*12+O$2&gt;=$G$28*12+$H$28,OR($I$28="",O$1*12+O$2&lt;=$I$28*12+$J$28)),ROUND($D$28*(1+$E$28/100)^(O$1-$G$28),0),0)</f>
        <v/>
      </c>
      <c r="P65" s="4">
        <f>IF(AND(P$1*12+P$2&gt;=$G$28*12+$H$28,OR($I$28="",P$1*12+P$2&lt;=$I$28*12+$J$28)),ROUND($D$28*(1+$E$28/100)^(P$1-$G$28),0),0)</f>
        <v/>
      </c>
      <c r="Q65" s="4">
        <f>IF(AND(Q$1*12+Q$2&gt;=$G$28*12+$H$28,OR($I$28="",Q$1*12+Q$2&lt;=$I$28*12+$J$28)),ROUND($D$28*(1+$E$28/100)^(Q$1-$G$28),0),0)</f>
        <v/>
      </c>
      <c r="R65" s="4">
        <f>IF(AND(R$1*12+R$2&gt;=$G$28*12+$H$28,OR($I$28="",R$1*12+R$2&lt;=$I$28*12+$J$28)),ROUND($D$28*(1+$E$28/100)^(R$1-$G$28),0),0)</f>
        <v/>
      </c>
      <c r="S65" s="4">
        <f>IF(AND(S$1*12+S$2&gt;=$G$28*12+$H$28,OR($I$28="",S$1*12+S$2&lt;=$I$28*12+$J$28)),ROUND($D$28*(1+$E$28/100)^(S$1-$G$28),0),0)</f>
        <v/>
      </c>
      <c r="T65" s="4">
        <f>IF(AND(T$1*12+T$2&gt;=$G$28*12+$H$28,OR($I$28="",T$1*12+T$2&lt;=$I$28*12+$J$28)),ROUND($D$28*(1+$E$28/100)^(T$1-$G$28),0),0)</f>
        <v/>
      </c>
      <c r="U65" s="4">
        <f>IF(AND(U$1*12+U$2&gt;=$G$28*12+$H$28,OR($I$28="",U$1*12+U$2&lt;=$I$28*12+$J$28)),ROUND($D$28*(1+$E$28/100)^(U$1-$G$28),0),0)</f>
        <v/>
      </c>
      <c r="V65" s="4">
        <f>IF(AND(V$1*12+V$2&gt;=$G$28*12+$H$28,OR($I$28="",V$1*12+V$2&lt;=$I$28*12+$J$28)),ROUND($D$28*(1+$E$28/100)^(V$1-$G$28),0),0)</f>
        <v/>
      </c>
      <c r="W65" s="4">
        <f>IF(AND(W$1*12+W$2&gt;=$G$28*12+$H$28,OR($I$28="",W$1*12+W$2&lt;=$I$28*12+$J$28)),ROUND($D$28*(1+$E$28/100)^(W$1-$G$28),0),0)</f>
        <v/>
      </c>
      <c r="X65" s="4">
        <f>IF(AND(X$1*12+X$2&gt;=$G$28*12+$H$28,OR($I$28="",X$1*12+X$2&lt;=$I$28*12+$J$28)),ROUND($D$28*(1+$E$28/100)^(X$1-$G$28),0),0)</f>
        <v/>
      </c>
      <c r="Y65" s="4">
        <f>IF(AND(Y$1*12+Y$2&gt;=$G$28*12+$H$28,OR($I$28="",Y$1*12+Y$2&lt;=$I$28*12+$J$28)),ROUND($D$28*(1+$E$28/100)^(Y$1-$G$28),0),0)</f>
        <v/>
      </c>
      <c r="Z65" s="4">
        <f>IF(AND(Z$1*12+Z$2&gt;=$G$28*12+$H$28,OR($I$28="",Z$1*12+Z$2&lt;=$I$28*12+$J$28)),ROUND($D$28*(1+$E$28/100)^(Z$1-$G$28),0),0)</f>
        <v/>
      </c>
      <c r="AA65" s="4">
        <f>IF(AND(AA$1*12+AA$2&gt;=$G$28*12+$H$28,OR($I$28="",AA$1*12+AA$2&lt;=$I$28*12+$J$28)),ROUND($D$28*(1+$E$28/100)^(AA$1-$G$28),0),0)</f>
        <v/>
      </c>
      <c r="AB65" s="4">
        <f>IF(AND(AB$1*12+AB$2&gt;=$G$28*12+$H$28,OR($I$28="",AB$1*12+AB$2&lt;=$I$28*12+$J$28)),ROUND($D$28*(1+$E$28/100)^(AB$1-$G$28),0),0)</f>
        <v/>
      </c>
      <c r="AC65" s="4">
        <f>IF(AND(AC$1*12+AC$2&gt;=$G$28*12+$H$28,OR($I$28="",AC$1*12+AC$2&lt;=$I$28*12+$J$28)),ROUND($D$28*(1+$E$28/100)^(AC$1-$G$28),0),0)</f>
        <v/>
      </c>
      <c r="AD65" s="4">
        <f>IF(AND(AD$1*12+AD$2&gt;=$G$28*12+$H$28,OR($I$28="",AD$1*12+AD$2&lt;=$I$28*12+$J$28)),ROUND($D$28*(1+$E$28/100)^(AD$1-$G$28),0),0)</f>
        <v/>
      </c>
      <c r="AE65" s="4">
        <f>IF(AND(AE$1*12+AE$2&gt;=$G$28*12+$H$28,OR($I$28="",AE$1*12+AE$2&lt;=$I$28*12+$J$28)),ROUND($D$28*(1+$E$28/100)^(AE$1-$G$28),0),0)</f>
        <v/>
      </c>
      <c r="AF65" s="4">
        <f>IF(AND(AF$1*12+AF$2&gt;=$G$28*12+$H$28,OR($I$28="",AF$1*12+AF$2&lt;=$I$28*12+$J$28)),ROUND($D$28*(1+$E$28/100)^(AF$1-$G$28),0),0)</f>
        <v/>
      </c>
      <c r="AG65" s="4">
        <f>IF(AND(AG$1*12+AG$2&gt;=$G$28*12+$H$28,OR($I$28="",AG$1*12+AG$2&lt;=$I$28*12+$J$28)),ROUND($D$28*(1+$E$28/100)^(AG$1-$G$28),0),0)</f>
        <v/>
      </c>
      <c r="AH65" s="4">
        <f>IF(AND(AH$1*12+AH$2&gt;=$G$28*12+$H$28,OR($I$28="",AH$1*12+AH$2&lt;=$I$28*12+$J$28)),ROUND($D$28*(1+$E$28/100)^(AH$1-$G$28),0),0)</f>
        <v/>
      </c>
      <c r="AI65" s="4">
        <f>IF(AND(AI$1*12+AI$2&gt;=$G$28*12+$H$28,OR($I$28="",AI$1*12+AI$2&lt;=$I$28*12+$J$28)),ROUND($D$28*(1+$E$28/100)^(AI$1-$G$28),0),0)</f>
        <v/>
      </c>
      <c r="AJ65" s="4">
        <f>IF(AND(AJ$1*12+AJ$2&gt;=$G$28*12+$H$28,OR($I$28="",AJ$1*12+AJ$2&lt;=$I$28*12+$J$28)),ROUND($D$28*(1+$E$28/100)^(AJ$1-$G$28),0),0)</f>
        <v/>
      </c>
      <c r="AK65" s="4">
        <f>IF(AND(AK$1*12+AK$2&gt;=$G$28*12+$H$28,OR($I$28="",AK$1*12+AK$2&lt;=$I$28*12+$J$28)),ROUND($D$28*(1+$E$28/100)^(AK$1-$G$28),0),0)</f>
        <v/>
      </c>
      <c r="AL65" s="4">
        <f>IF(AND(AL$1*12+AL$2&gt;=$G$28*12+$H$28,OR($I$28="",AL$1*12+AL$2&lt;=$I$28*12+$J$28)),ROUND($D$28*(1+$E$28/100)^(AL$1-$G$28),0),0)</f>
        <v/>
      </c>
      <c r="AM65" s="4">
        <f>IF(AND(AM$1*12+AM$2&gt;=$G$28*12+$H$28,OR($I$28="",AM$1*12+AM$2&lt;=$I$28*12+$J$28)),ROUND($D$28*(1+$E$28/100)^(AM$1-$G$28),0),0)</f>
        <v/>
      </c>
      <c r="AN65" s="4">
        <f>IF(AND(AN$1*12+AN$2&gt;=$G$28*12+$H$28,OR($I$28="",AN$1*12+AN$2&lt;=$I$28*12+$J$28)),ROUND($D$28*(1+$E$28/100)^(AN$1-$G$28),0),0)</f>
        <v/>
      </c>
      <c r="AO65" s="4">
        <f>IF(AND(AO$1*12+AO$2&gt;=$G$28*12+$H$28,OR($I$28="",AO$1*12+AO$2&lt;=$I$28*12+$J$28)),ROUND($D$28*(1+$E$28/100)^(AO$1-$G$28),0),0)</f>
        <v/>
      </c>
      <c r="AP65" s="4">
        <f>IF(AND(AP$1*12+AP$2&gt;=$G$28*12+$H$28,OR($I$28="",AP$1*12+AP$2&lt;=$I$28*12+$J$28)),ROUND($D$28*(1+$E$28/100)^(AP$1-$G$28),0),0)</f>
        <v/>
      </c>
      <c r="AQ65" s="4">
        <f>IF(AND(AQ$1*12+AQ$2&gt;=$G$28*12+$H$28,OR($I$28="",AQ$1*12+AQ$2&lt;=$I$28*12+$J$28)),ROUND($D$28*(1+$E$28/100)^(AQ$1-$G$28),0),0)</f>
        <v/>
      </c>
      <c r="AR65" s="4">
        <f>IF(AND(AR$1*12+AR$2&gt;=$G$28*12+$H$28,OR($I$28="",AR$1*12+AR$2&lt;=$I$28*12+$J$28)),ROUND($D$28*(1+$E$28/100)^(AR$1-$G$28),0),0)</f>
        <v/>
      </c>
      <c r="AS65" s="4">
        <f>IF(AND(AS$1*12+AS$2&gt;=$G$28*12+$H$28,OR($I$28="",AS$1*12+AS$2&lt;=$I$28*12+$J$28)),ROUND($D$28*(1+$E$28/100)^(AS$1-$G$28),0),0)</f>
        <v/>
      </c>
      <c r="AT65" s="4">
        <f>IF(AND(AT$1*12+AT$2&gt;=$G$28*12+$H$28,OR($I$28="",AT$1*12+AT$2&lt;=$I$28*12+$J$28)),ROUND($D$28*(1+$E$28/100)^(AT$1-$G$28),0),0)</f>
        <v/>
      </c>
      <c r="AU65" s="4">
        <f>IF(AND(AU$1*12+AU$2&gt;=$G$28*12+$H$28,OR($I$28="",AU$1*12+AU$2&lt;=$I$28*12+$J$28)),ROUND($D$28*(1+$E$28/100)^(AU$1-$G$28),0),0)</f>
        <v/>
      </c>
      <c r="AV65" s="4">
        <f>IF(AND(AV$1*12+AV$2&gt;=$G$28*12+$H$28,OR($I$28="",AV$1*12+AV$2&lt;=$I$28*12+$J$28)),ROUND($D$28*(1+$E$28/100)^(AV$1-$G$28),0),0)</f>
        <v/>
      </c>
      <c r="AW65" s="4">
        <f>IF(AND(AW$1*12+AW$2&gt;=$G$28*12+$H$28,OR($I$28="",AW$1*12+AW$2&lt;=$I$28*12+$J$28)),ROUND($D$28*(1+$E$28/100)^(AW$1-$G$28),0),0)</f>
        <v/>
      </c>
      <c r="AX65" s="4">
        <f>IF(AND(AX$1*12+AX$2&gt;=$G$28*12+$H$28,OR($I$28="",AX$1*12+AX$2&lt;=$I$28*12+$J$28)),ROUND($D$28*(1+$E$28/100)^(AX$1-$G$28),0),0)</f>
        <v/>
      </c>
      <c r="AY65" s="4">
        <f>IF(AND(AY$1*12+AY$2&gt;=$G$28*12+$H$28,OR($I$28="",AY$1*12+AY$2&lt;=$I$28*12+$J$28)),ROUND($D$28*(1+$E$28/100)^(AY$1-$G$28),0),0)</f>
        <v/>
      </c>
      <c r="AZ65" s="4">
        <f>IF(AND(AZ$1*12+AZ$2&gt;=$G$28*12+$H$28,OR($I$28="",AZ$1*12+AZ$2&lt;=$I$28*12+$J$28)),ROUND($D$28*(1+$E$28/100)^(AZ$1-$G$28),0),0)</f>
        <v/>
      </c>
      <c r="BA65" s="4">
        <f>IF(AND(BA$1*12+BA$2&gt;=$G$28*12+$H$28,OR($I$28="",BA$1*12+BA$2&lt;=$I$28*12+$J$28)),ROUND($D$28*(1+$E$28/100)^(BA$1-$G$28),0),0)</f>
        <v/>
      </c>
      <c r="BB65" s="4">
        <f>IF(AND(BB$1*12+BB$2&gt;=$G$28*12+$H$28,OR($I$28="",BB$1*12+BB$2&lt;=$I$28*12+$J$28)),ROUND($D$28*(1+$E$28/100)^(BB$1-$G$28),0),0)</f>
        <v/>
      </c>
    </row>
    <row r="66">
      <c r="A66" t="inlineStr">
        <is>
          <t>Pos 23 — Brutto</t>
        </is>
      </c>
      <c r="B66" s="4">
        <f>IF(AND(B$1*12+B$2&gt;=$G$29*12+$H$29,OR($I$29="",B$1*12+B$2&lt;=$I$29*12+$J$29)),ROUND($D$29*(1+$E$29/100)^(B$1-$G$29),0),0)</f>
        <v/>
      </c>
      <c r="C66" s="4">
        <f>IF(AND(C$1*12+C$2&gt;=$G$29*12+$H$29,OR($I$29="",C$1*12+C$2&lt;=$I$29*12+$J$29)),ROUND($D$29*(1+$E$29/100)^(C$1-$G$29),0),0)</f>
        <v/>
      </c>
      <c r="D66" s="4">
        <f>IF(AND(D$1*12+D$2&gt;=$G$29*12+$H$29,OR($I$29="",D$1*12+D$2&lt;=$I$29*12+$J$29)),ROUND($D$29*(1+$E$29/100)^(D$1-$G$29),0),0)</f>
        <v/>
      </c>
      <c r="E66" s="4">
        <f>IF(AND(E$1*12+E$2&gt;=$G$29*12+$H$29,OR($I$29="",E$1*12+E$2&lt;=$I$29*12+$J$29)),ROUND($D$29*(1+$E$29/100)^(E$1-$G$29),0),0)</f>
        <v/>
      </c>
      <c r="F66" s="4">
        <f>IF(AND(F$1*12+F$2&gt;=$G$29*12+$H$29,OR($I$29="",F$1*12+F$2&lt;=$I$29*12+$J$29)),ROUND($D$29*(1+$E$29/100)^(F$1-$G$29),0),0)</f>
        <v/>
      </c>
      <c r="G66" s="4">
        <f>IF(AND(G$1*12+G$2&gt;=$G$29*12+$H$29,OR($I$29="",G$1*12+G$2&lt;=$I$29*12+$J$29)),ROUND($D$29*(1+$E$29/100)^(G$1-$G$29),0),0)</f>
        <v/>
      </c>
      <c r="H66" s="4">
        <f>IF(AND(H$1*12+H$2&gt;=$G$29*12+$H$29,OR($I$29="",H$1*12+H$2&lt;=$I$29*12+$J$29)),ROUND($D$29*(1+$E$29/100)^(H$1-$G$29),0),0)</f>
        <v/>
      </c>
      <c r="I66" s="4">
        <f>IF(AND(I$1*12+I$2&gt;=$G$29*12+$H$29,OR($I$29="",I$1*12+I$2&lt;=$I$29*12+$J$29)),ROUND($D$29*(1+$E$29/100)^(I$1-$G$29),0),0)</f>
        <v/>
      </c>
      <c r="J66" s="4">
        <f>IF(AND(J$1*12+J$2&gt;=$G$29*12+$H$29,OR($I$29="",J$1*12+J$2&lt;=$I$29*12+$J$29)),ROUND($D$29*(1+$E$29/100)^(J$1-$G$29),0),0)</f>
        <v/>
      </c>
      <c r="K66" s="4">
        <f>IF(AND(K$1*12+K$2&gt;=$G$29*12+$H$29,OR($I$29="",K$1*12+K$2&lt;=$I$29*12+$J$29)),ROUND($D$29*(1+$E$29/100)^(K$1-$G$29),0),0)</f>
        <v/>
      </c>
      <c r="L66" s="4">
        <f>IF(AND(L$1*12+L$2&gt;=$G$29*12+$H$29,OR($I$29="",L$1*12+L$2&lt;=$I$29*12+$J$29)),ROUND($D$29*(1+$E$29/100)^(L$1-$G$29),0),0)</f>
        <v/>
      </c>
      <c r="M66" s="4">
        <f>IF(AND(M$1*12+M$2&gt;=$G$29*12+$H$29,OR($I$29="",M$1*12+M$2&lt;=$I$29*12+$J$29)),ROUND($D$29*(1+$E$29/100)^(M$1-$G$29),0),0)</f>
        <v/>
      </c>
      <c r="N66" s="4">
        <f>IF(AND(N$1*12+N$2&gt;=$G$29*12+$H$29,OR($I$29="",N$1*12+N$2&lt;=$I$29*12+$J$29)),ROUND($D$29*(1+$E$29/100)^(N$1-$G$29),0),0)</f>
        <v/>
      </c>
      <c r="O66" s="4">
        <f>IF(AND(O$1*12+O$2&gt;=$G$29*12+$H$29,OR($I$29="",O$1*12+O$2&lt;=$I$29*12+$J$29)),ROUND($D$29*(1+$E$29/100)^(O$1-$G$29),0),0)</f>
        <v/>
      </c>
      <c r="P66" s="4">
        <f>IF(AND(P$1*12+P$2&gt;=$G$29*12+$H$29,OR($I$29="",P$1*12+P$2&lt;=$I$29*12+$J$29)),ROUND($D$29*(1+$E$29/100)^(P$1-$G$29),0),0)</f>
        <v/>
      </c>
      <c r="Q66" s="4">
        <f>IF(AND(Q$1*12+Q$2&gt;=$G$29*12+$H$29,OR($I$29="",Q$1*12+Q$2&lt;=$I$29*12+$J$29)),ROUND($D$29*(1+$E$29/100)^(Q$1-$G$29),0),0)</f>
        <v/>
      </c>
      <c r="R66" s="4">
        <f>IF(AND(R$1*12+R$2&gt;=$G$29*12+$H$29,OR($I$29="",R$1*12+R$2&lt;=$I$29*12+$J$29)),ROUND($D$29*(1+$E$29/100)^(R$1-$G$29),0),0)</f>
        <v/>
      </c>
      <c r="S66" s="4">
        <f>IF(AND(S$1*12+S$2&gt;=$G$29*12+$H$29,OR($I$29="",S$1*12+S$2&lt;=$I$29*12+$J$29)),ROUND($D$29*(1+$E$29/100)^(S$1-$G$29),0),0)</f>
        <v/>
      </c>
      <c r="T66" s="4">
        <f>IF(AND(T$1*12+T$2&gt;=$G$29*12+$H$29,OR($I$29="",T$1*12+T$2&lt;=$I$29*12+$J$29)),ROUND($D$29*(1+$E$29/100)^(T$1-$G$29),0),0)</f>
        <v/>
      </c>
      <c r="U66" s="4">
        <f>IF(AND(U$1*12+U$2&gt;=$G$29*12+$H$29,OR($I$29="",U$1*12+U$2&lt;=$I$29*12+$J$29)),ROUND($D$29*(1+$E$29/100)^(U$1-$G$29),0),0)</f>
        <v/>
      </c>
      <c r="V66" s="4">
        <f>IF(AND(V$1*12+V$2&gt;=$G$29*12+$H$29,OR($I$29="",V$1*12+V$2&lt;=$I$29*12+$J$29)),ROUND($D$29*(1+$E$29/100)^(V$1-$G$29),0),0)</f>
        <v/>
      </c>
      <c r="W66" s="4">
        <f>IF(AND(W$1*12+W$2&gt;=$G$29*12+$H$29,OR($I$29="",W$1*12+W$2&lt;=$I$29*12+$J$29)),ROUND($D$29*(1+$E$29/100)^(W$1-$G$29),0),0)</f>
        <v/>
      </c>
      <c r="X66" s="4">
        <f>IF(AND(X$1*12+X$2&gt;=$G$29*12+$H$29,OR($I$29="",X$1*12+X$2&lt;=$I$29*12+$J$29)),ROUND($D$29*(1+$E$29/100)^(X$1-$G$29),0),0)</f>
        <v/>
      </c>
      <c r="Y66" s="4">
        <f>IF(AND(Y$1*12+Y$2&gt;=$G$29*12+$H$29,OR($I$29="",Y$1*12+Y$2&lt;=$I$29*12+$J$29)),ROUND($D$29*(1+$E$29/100)^(Y$1-$G$29),0),0)</f>
        <v/>
      </c>
      <c r="Z66" s="4">
        <f>IF(AND(Z$1*12+Z$2&gt;=$G$29*12+$H$29,OR($I$29="",Z$1*12+Z$2&lt;=$I$29*12+$J$29)),ROUND($D$29*(1+$E$29/100)^(Z$1-$G$29),0),0)</f>
        <v/>
      </c>
      <c r="AA66" s="4">
        <f>IF(AND(AA$1*12+AA$2&gt;=$G$29*12+$H$29,OR($I$29="",AA$1*12+AA$2&lt;=$I$29*12+$J$29)),ROUND($D$29*(1+$E$29/100)^(AA$1-$G$29),0),0)</f>
        <v/>
      </c>
      <c r="AB66" s="4">
        <f>IF(AND(AB$1*12+AB$2&gt;=$G$29*12+$H$29,OR($I$29="",AB$1*12+AB$2&lt;=$I$29*12+$J$29)),ROUND($D$29*(1+$E$29/100)^(AB$1-$G$29),0),0)</f>
        <v/>
      </c>
      <c r="AC66" s="4">
        <f>IF(AND(AC$1*12+AC$2&gt;=$G$29*12+$H$29,OR($I$29="",AC$1*12+AC$2&lt;=$I$29*12+$J$29)),ROUND($D$29*(1+$E$29/100)^(AC$1-$G$29),0),0)</f>
        <v/>
      </c>
      <c r="AD66" s="4">
        <f>IF(AND(AD$1*12+AD$2&gt;=$G$29*12+$H$29,OR($I$29="",AD$1*12+AD$2&lt;=$I$29*12+$J$29)),ROUND($D$29*(1+$E$29/100)^(AD$1-$G$29),0),0)</f>
        <v/>
      </c>
      <c r="AE66" s="4">
        <f>IF(AND(AE$1*12+AE$2&gt;=$G$29*12+$H$29,OR($I$29="",AE$1*12+AE$2&lt;=$I$29*12+$J$29)),ROUND($D$29*(1+$E$29/100)^(AE$1-$G$29),0),0)</f>
        <v/>
      </c>
      <c r="AF66" s="4">
        <f>IF(AND(AF$1*12+AF$2&gt;=$G$29*12+$H$29,OR($I$29="",AF$1*12+AF$2&lt;=$I$29*12+$J$29)),ROUND($D$29*(1+$E$29/100)^(AF$1-$G$29),0),0)</f>
        <v/>
      </c>
      <c r="AG66" s="4">
        <f>IF(AND(AG$1*12+AG$2&gt;=$G$29*12+$H$29,OR($I$29="",AG$1*12+AG$2&lt;=$I$29*12+$J$29)),ROUND($D$29*(1+$E$29/100)^(AG$1-$G$29),0),0)</f>
        <v/>
      </c>
      <c r="AH66" s="4">
        <f>IF(AND(AH$1*12+AH$2&gt;=$G$29*12+$H$29,OR($I$29="",AH$1*12+AH$2&lt;=$I$29*12+$J$29)),ROUND($D$29*(1+$E$29/100)^(AH$1-$G$29),0),0)</f>
        <v/>
      </c>
      <c r="AI66" s="4">
        <f>IF(AND(AI$1*12+AI$2&gt;=$G$29*12+$H$29,OR($I$29="",AI$1*12+AI$2&lt;=$I$29*12+$J$29)),ROUND($D$29*(1+$E$29/100)^(AI$1-$G$29),0),0)</f>
        <v/>
      </c>
      <c r="AJ66" s="4">
        <f>IF(AND(AJ$1*12+AJ$2&gt;=$G$29*12+$H$29,OR($I$29="",AJ$1*12+AJ$2&lt;=$I$29*12+$J$29)),ROUND($D$29*(1+$E$29/100)^(AJ$1-$G$29),0),0)</f>
        <v/>
      </c>
      <c r="AK66" s="4">
        <f>IF(AND(AK$1*12+AK$2&gt;=$G$29*12+$H$29,OR($I$29="",AK$1*12+AK$2&lt;=$I$29*12+$J$29)),ROUND($D$29*(1+$E$29/100)^(AK$1-$G$29),0),0)</f>
        <v/>
      </c>
      <c r="AL66" s="4">
        <f>IF(AND(AL$1*12+AL$2&gt;=$G$29*12+$H$29,OR($I$29="",AL$1*12+AL$2&lt;=$I$29*12+$J$29)),ROUND($D$29*(1+$E$29/100)^(AL$1-$G$29),0),0)</f>
        <v/>
      </c>
      <c r="AM66" s="4">
        <f>IF(AND(AM$1*12+AM$2&gt;=$G$29*12+$H$29,OR($I$29="",AM$1*12+AM$2&lt;=$I$29*12+$J$29)),ROUND($D$29*(1+$E$29/100)^(AM$1-$G$29),0),0)</f>
        <v/>
      </c>
      <c r="AN66" s="4">
        <f>IF(AND(AN$1*12+AN$2&gt;=$G$29*12+$H$29,OR($I$29="",AN$1*12+AN$2&lt;=$I$29*12+$J$29)),ROUND($D$29*(1+$E$29/100)^(AN$1-$G$29),0),0)</f>
        <v/>
      </c>
      <c r="AO66" s="4">
        <f>IF(AND(AO$1*12+AO$2&gt;=$G$29*12+$H$29,OR($I$29="",AO$1*12+AO$2&lt;=$I$29*12+$J$29)),ROUND($D$29*(1+$E$29/100)^(AO$1-$G$29),0),0)</f>
        <v/>
      </c>
      <c r="AP66" s="4">
        <f>IF(AND(AP$1*12+AP$2&gt;=$G$29*12+$H$29,OR($I$29="",AP$1*12+AP$2&lt;=$I$29*12+$J$29)),ROUND($D$29*(1+$E$29/100)^(AP$1-$G$29),0),0)</f>
        <v/>
      </c>
      <c r="AQ66" s="4">
        <f>IF(AND(AQ$1*12+AQ$2&gt;=$G$29*12+$H$29,OR($I$29="",AQ$1*12+AQ$2&lt;=$I$29*12+$J$29)),ROUND($D$29*(1+$E$29/100)^(AQ$1-$G$29),0),0)</f>
        <v/>
      </c>
      <c r="AR66" s="4">
        <f>IF(AND(AR$1*12+AR$2&gt;=$G$29*12+$H$29,OR($I$29="",AR$1*12+AR$2&lt;=$I$29*12+$J$29)),ROUND($D$29*(1+$E$29/100)^(AR$1-$G$29),0),0)</f>
        <v/>
      </c>
      <c r="AS66" s="4">
        <f>IF(AND(AS$1*12+AS$2&gt;=$G$29*12+$H$29,OR($I$29="",AS$1*12+AS$2&lt;=$I$29*12+$J$29)),ROUND($D$29*(1+$E$29/100)^(AS$1-$G$29),0),0)</f>
        <v/>
      </c>
      <c r="AT66" s="4">
        <f>IF(AND(AT$1*12+AT$2&gt;=$G$29*12+$H$29,OR($I$29="",AT$1*12+AT$2&lt;=$I$29*12+$J$29)),ROUND($D$29*(1+$E$29/100)^(AT$1-$G$29),0),0)</f>
        <v/>
      </c>
      <c r="AU66" s="4">
        <f>IF(AND(AU$1*12+AU$2&gt;=$G$29*12+$H$29,OR($I$29="",AU$1*12+AU$2&lt;=$I$29*12+$J$29)),ROUND($D$29*(1+$E$29/100)^(AU$1-$G$29),0),0)</f>
        <v/>
      </c>
      <c r="AV66" s="4">
        <f>IF(AND(AV$1*12+AV$2&gt;=$G$29*12+$H$29,OR($I$29="",AV$1*12+AV$2&lt;=$I$29*12+$J$29)),ROUND($D$29*(1+$E$29/100)^(AV$1-$G$29),0),0)</f>
        <v/>
      </c>
      <c r="AW66" s="4">
        <f>IF(AND(AW$1*12+AW$2&gt;=$G$29*12+$H$29,OR($I$29="",AW$1*12+AW$2&lt;=$I$29*12+$J$29)),ROUND($D$29*(1+$E$29/100)^(AW$1-$G$29),0),0)</f>
        <v/>
      </c>
      <c r="AX66" s="4">
        <f>IF(AND(AX$1*12+AX$2&gt;=$G$29*12+$H$29,OR($I$29="",AX$1*12+AX$2&lt;=$I$29*12+$J$29)),ROUND($D$29*(1+$E$29/100)^(AX$1-$G$29),0),0)</f>
        <v/>
      </c>
      <c r="AY66" s="4">
        <f>IF(AND(AY$1*12+AY$2&gt;=$G$29*12+$H$29,OR($I$29="",AY$1*12+AY$2&lt;=$I$29*12+$J$29)),ROUND($D$29*(1+$E$29/100)^(AY$1-$G$29),0),0)</f>
        <v/>
      </c>
      <c r="AZ66" s="4">
        <f>IF(AND(AZ$1*12+AZ$2&gt;=$G$29*12+$H$29,OR($I$29="",AZ$1*12+AZ$2&lt;=$I$29*12+$J$29)),ROUND($D$29*(1+$E$29/100)^(AZ$1-$G$29),0),0)</f>
        <v/>
      </c>
      <c r="BA66" s="4">
        <f>IF(AND(BA$1*12+BA$2&gt;=$G$29*12+$H$29,OR($I$29="",BA$1*12+BA$2&lt;=$I$29*12+$J$29)),ROUND($D$29*(1+$E$29/100)^(BA$1-$G$29),0),0)</f>
        <v/>
      </c>
      <c r="BB66" s="4">
        <f>IF(AND(BB$1*12+BB$2&gt;=$G$29*12+$H$29,OR($I$29="",BB$1*12+BB$2&lt;=$I$29*12+$J$29)),ROUND($D$29*(1+$E$29/100)^(BB$1-$G$29),0),0)</f>
        <v/>
      </c>
    </row>
    <row r="67">
      <c r="A67" t="inlineStr">
        <is>
          <t>Pos 24 — Brutto</t>
        </is>
      </c>
      <c r="B67" s="4">
        <f>IF(AND(B$1*12+B$2&gt;=$G$30*12+$H$30,OR($I$30="",B$1*12+B$2&lt;=$I$30*12+$J$30)),ROUND($D$30*(1+$E$30/100)^(B$1-$G$30),0),0)</f>
        <v/>
      </c>
      <c r="C67" s="4">
        <f>IF(AND(C$1*12+C$2&gt;=$G$30*12+$H$30,OR($I$30="",C$1*12+C$2&lt;=$I$30*12+$J$30)),ROUND($D$30*(1+$E$30/100)^(C$1-$G$30),0),0)</f>
        <v/>
      </c>
      <c r="D67" s="4">
        <f>IF(AND(D$1*12+D$2&gt;=$G$30*12+$H$30,OR($I$30="",D$1*12+D$2&lt;=$I$30*12+$J$30)),ROUND($D$30*(1+$E$30/100)^(D$1-$G$30),0),0)</f>
        <v/>
      </c>
      <c r="E67" s="4">
        <f>IF(AND(E$1*12+E$2&gt;=$G$30*12+$H$30,OR($I$30="",E$1*12+E$2&lt;=$I$30*12+$J$30)),ROUND($D$30*(1+$E$30/100)^(E$1-$G$30),0),0)</f>
        <v/>
      </c>
      <c r="F67" s="4">
        <f>IF(AND(F$1*12+F$2&gt;=$G$30*12+$H$30,OR($I$30="",F$1*12+F$2&lt;=$I$30*12+$J$30)),ROUND($D$30*(1+$E$30/100)^(F$1-$G$30),0),0)</f>
        <v/>
      </c>
      <c r="G67" s="4">
        <f>IF(AND(G$1*12+G$2&gt;=$G$30*12+$H$30,OR($I$30="",G$1*12+G$2&lt;=$I$30*12+$J$30)),ROUND($D$30*(1+$E$30/100)^(G$1-$G$30),0),0)</f>
        <v/>
      </c>
      <c r="H67" s="4">
        <f>IF(AND(H$1*12+H$2&gt;=$G$30*12+$H$30,OR($I$30="",H$1*12+H$2&lt;=$I$30*12+$J$30)),ROUND($D$30*(1+$E$30/100)^(H$1-$G$30),0),0)</f>
        <v/>
      </c>
      <c r="I67" s="4">
        <f>IF(AND(I$1*12+I$2&gt;=$G$30*12+$H$30,OR($I$30="",I$1*12+I$2&lt;=$I$30*12+$J$30)),ROUND($D$30*(1+$E$30/100)^(I$1-$G$30),0),0)</f>
        <v/>
      </c>
      <c r="J67" s="4">
        <f>IF(AND(J$1*12+J$2&gt;=$G$30*12+$H$30,OR($I$30="",J$1*12+J$2&lt;=$I$30*12+$J$30)),ROUND($D$30*(1+$E$30/100)^(J$1-$G$30),0),0)</f>
        <v/>
      </c>
      <c r="K67" s="4">
        <f>IF(AND(K$1*12+K$2&gt;=$G$30*12+$H$30,OR($I$30="",K$1*12+K$2&lt;=$I$30*12+$J$30)),ROUND($D$30*(1+$E$30/100)^(K$1-$G$30),0),0)</f>
        <v/>
      </c>
      <c r="L67" s="4">
        <f>IF(AND(L$1*12+L$2&gt;=$G$30*12+$H$30,OR($I$30="",L$1*12+L$2&lt;=$I$30*12+$J$30)),ROUND($D$30*(1+$E$30/100)^(L$1-$G$30),0),0)</f>
        <v/>
      </c>
      <c r="M67" s="4">
        <f>IF(AND(M$1*12+M$2&gt;=$G$30*12+$H$30,OR($I$30="",M$1*12+M$2&lt;=$I$30*12+$J$30)),ROUND($D$30*(1+$E$30/100)^(M$1-$G$30),0),0)</f>
        <v/>
      </c>
      <c r="N67" s="4">
        <f>IF(AND(N$1*12+N$2&gt;=$G$30*12+$H$30,OR($I$30="",N$1*12+N$2&lt;=$I$30*12+$J$30)),ROUND($D$30*(1+$E$30/100)^(N$1-$G$30),0),0)</f>
        <v/>
      </c>
      <c r="O67" s="4">
        <f>IF(AND(O$1*12+O$2&gt;=$G$30*12+$H$30,OR($I$30="",O$1*12+O$2&lt;=$I$30*12+$J$30)),ROUND($D$30*(1+$E$30/100)^(O$1-$G$30),0),0)</f>
        <v/>
      </c>
      <c r="P67" s="4">
        <f>IF(AND(P$1*12+P$2&gt;=$G$30*12+$H$30,OR($I$30="",P$1*12+P$2&lt;=$I$30*12+$J$30)),ROUND($D$30*(1+$E$30/100)^(P$1-$G$30),0),0)</f>
        <v/>
      </c>
      <c r="Q67" s="4">
        <f>IF(AND(Q$1*12+Q$2&gt;=$G$30*12+$H$30,OR($I$30="",Q$1*12+Q$2&lt;=$I$30*12+$J$30)),ROUND($D$30*(1+$E$30/100)^(Q$1-$G$30),0),0)</f>
        <v/>
      </c>
      <c r="R67" s="4">
        <f>IF(AND(R$1*12+R$2&gt;=$G$30*12+$H$30,OR($I$30="",R$1*12+R$2&lt;=$I$30*12+$J$30)),ROUND($D$30*(1+$E$30/100)^(R$1-$G$30),0),0)</f>
        <v/>
      </c>
      <c r="S67" s="4">
        <f>IF(AND(S$1*12+S$2&gt;=$G$30*12+$H$30,OR($I$30="",S$1*12+S$2&lt;=$I$30*12+$J$30)),ROUND($D$30*(1+$E$30/100)^(S$1-$G$30),0),0)</f>
        <v/>
      </c>
      <c r="T67" s="4">
        <f>IF(AND(T$1*12+T$2&gt;=$G$30*12+$H$30,OR($I$30="",T$1*12+T$2&lt;=$I$30*12+$J$30)),ROUND($D$30*(1+$E$30/100)^(T$1-$G$30),0),0)</f>
        <v/>
      </c>
      <c r="U67" s="4">
        <f>IF(AND(U$1*12+U$2&gt;=$G$30*12+$H$30,OR($I$30="",U$1*12+U$2&lt;=$I$30*12+$J$30)),ROUND($D$30*(1+$E$30/100)^(U$1-$G$30),0),0)</f>
        <v/>
      </c>
      <c r="V67" s="4">
        <f>IF(AND(V$1*12+V$2&gt;=$G$30*12+$H$30,OR($I$30="",V$1*12+V$2&lt;=$I$30*12+$J$30)),ROUND($D$30*(1+$E$30/100)^(V$1-$G$30),0),0)</f>
        <v/>
      </c>
      <c r="W67" s="4">
        <f>IF(AND(W$1*12+W$2&gt;=$G$30*12+$H$30,OR($I$30="",W$1*12+W$2&lt;=$I$30*12+$J$30)),ROUND($D$30*(1+$E$30/100)^(W$1-$G$30),0),0)</f>
        <v/>
      </c>
      <c r="X67" s="4">
        <f>IF(AND(X$1*12+X$2&gt;=$G$30*12+$H$30,OR($I$30="",X$1*12+X$2&lt;=$I$30*12+$J$30)),ROUND($D$30*(1+$E$30/100)^(X$1-$G$30),0),0)</f>
        <v/>
      </c>
      <c r="Y67" s="4">
        <f>IF(AND(Y$1*12+Y$2&gt;=$G$30*12+$H$30,OR($I$30="",Y$1*12+Y$2&lt;=$I$30*12+$J$30)),ROUND($D$30*(1+$E$30/100)^(Y$1-$G$30),0),0)</f>
        <v/>
      </c>
      <c r="Z67" s="4">
        <f>IF(AND(Z$1*12+Z$2&gt;=$G$30*12+$H$30,OR($I$30="",Z$1*12+Z$2&lt;=$I$30*12+$J$30)),ROUND($D$30*(1+$E$30/100)^(Z$1-$G$30),0),0)</f>
        <v/>
      </c>
      <c r="AA67" s="4">
        <f>IF(AND(AA$1*12+AA$2&gt;=$G$30*12+$H$30,OR($I$30="",AA$1*12+AA$2&lt;=$I$30*12+$J$30)),ROUND($D$30*(1+$E$30/100)^(AA$1-$G$30),0),0)</f>
        <v/>
      </c>
      <c r="AB67" s="4">
        <f>IF(AND(AB$1*12+AB$2&gt;=$G$30*12+$H$30,OR($I$30="",AB$1*12+AB$2&lt;=$I$30*12+$J$30)),ROUND($D$30*(1+$E$30/100)^(AB$1-$G$30),0),0)</f>
        <v/>
      </c>
      <c r="AC67" s="4">
        <f>IF(AND(AC$1*12+AC$2&gt;=$G$30*12+$H$30,OR($I$30="",AC$1*12+AC$2&lt;=$I$30*12+$J$30)),ROUND($D$30*(1+$E$30/100)^(AC$1-$G$30),0),0)</f>
        <v/>
      </c>
      <c r="AD67" s="4">
        <f>IF(AND(AD$1*12+AD$2&gt;=$G$30*12+$H$30,OR($I$30="",AD$1*12+AD$2&lt;=$I$30*12+$J$30)),ROUND($D$30*(1+$E$30/100)^(AD$1-$G$30),0),0)</f>
        <v/>
      </c>
      <c r="AE67" s="4">
        <f>IF(AND(AE$1*12+AE$2&gt;=$G$30*12+$H$30,OR($I$30="",AE$1*12+AE$2&lt;=$I$30*12+$J$30)),ROUND($D$30*(1+$E$30/100)^(AE$1-$G$30),0),0)</f>
        <v/>
      </c>
      <c r="AF67" s="4">
        <f>IF(AND(AF$1*12+AF$2&gt;=$G$30*12+$H$30,OR($I$30="",AF$1*12+AF$2&lt;=$I$30*12+$J$30)),ROUND($D$30*(1+$E$30/100)^(AF$1-$G$30),0),0)</f>
        <v/>
      </c>
      <c r="AG67" s="4">
        <f>IF(AND(AG$1*12+AG$2&gt;=$G$30*12+$H$30,OR($I$30="",AG$1*12+AG$2&lt;=$I$30*12+$J$30)),ROUND($D$30*(1+$E$30/100)^(AG$1-$G$30),0),0)</f>
        <v/>
      </c>
      <c r="AH67" s="4">
        <f>IF(AND(AH$1*12+AH$2&gt;=$G$30*12+$H$30,OR($I$30="",AH$1*12+AH$2&lt;=$I$30*12+$J$30)),ROUND($D$30*(1+$E$30/100)^(AH$1-$G$30),0),0)</f>
        <v/>
      </c>
      <c r="AI67" s="4">
        <f>IF(AND(AI$1*12+AI$2&gt;=$G$30*12+$H$30,OR($I$30="",AI$1*12+AI$2&lt;=$I$30*12+$J$30)),ROUND($D$30*(1+$E$30/100)^(AI$1-$G$30),0),0)</f>
        <v/>
      </c>
      <c r="AJ67" s="4">
        <f>IF(AND(AJ$1*12+AJ$2&gt;=$G$30*12+$H$30,OR($I$30="",AJ$1*12+AJ$2&lt;=$I$30*12+$J$30)),ROUND($D$30*(1+$E$30/100)^(AJ$1-$G$30),0),0)</f>
        <v/>
      </c>
      <c r="AK67" s="4">
        <f>IF(AND(AK$1*12+AK$2&gt;=$G$30*12+$H$30,OR($I$30="",AK$1*12+AK$2&lt;=$I$30*12+$J$30)),ROUND($D$30*(1+$E$30/100)^(AK$1-$G$30),0),0)</f>
        <v/>
      </c>
      <c r="AL67" s="4">
        <f>IF(AND(AL$1*12+AL$2&gt;=$G$30*12+$H$30,OR($I$30="",AL$1*12+AL$2&lt;=$I$30*12+$J$30)),ROUND($D$30*(1+$E$30/100)^(AL$1-$G$30),0),0)</f>
        <v/>
      </c>
      <c r="AM67" s="4">
        <f>IF(AND(AM$1*12+AM$2&gt;=$G$30*12+$H$30,OR($I$30="",AM$1*12+AM$2&lt;=$I$30*12+$J$30)),ROUND($D$30*(1+$E$30/100)^(AM$1-$G$30),0),0)</f>
        <v/>
      </c>
      <c r="AN67" s="4">
        <f>IF(AND(AN$1*12+AN$2&gt;=$G$30*12+$H$30,OR($I$30="",AN$1*12+AN$2&lt;=$I$30*12+$J$30)),ROUND($D$30*(1+$E$30/100)^(AN$1-$G$30),0),0)</f>
        <v/>
      </c>
      <c r="AO67" s="4">
        <f>IF(AND(AO$1*12+AO$2&gt;=$G$30*12+$H$30,OR($I$30="",AO$1*12+AO$2&lt;=$I$30*12+$J$30)),ROUND($D$30*(1+$E$30/100)^(AO$1-$G$30),0),0)</f>
        <v/>
      </c>
      <c r="AP67" s="4">
        <f>IF(AND(AP$1*12+AP$2&gt;=$G$30*12+$H$30,OR($I$30="",AP$1*12+AP$2&lt;=$I$30*12+$J$30)),ROUND($D$30*(1+$E$30/100)^(AP$1-$G$30),0),0)</f>
        <v/>
      </c>
      <c r="AQ67" s="4">
        <f>IF(AND(AQ$1*12+AQ$2&gt;=$G$30*12+$H$30,OR($I$30="",AQ$1*12+AQ$2&lt;=$I$30*12+$J$30)),ROUND($D$30*(1+$E$30/100)^(AQ$1-$G$30),0),0)</f>
        <v/>
      </c>
      <c r="AR67" s="4">
        <f>IF(AND(AR$1*12+AR$2&gt;=$G$30*12+$H$30,OR($I$30="",AR$1*12+AR$2&lt;=$I$30*12+$J$30)),ROUND($D$30*(1+$E$30/100)^(AR$1-$G$30),0),0)</f>
        <v/>
      </c>
      <c r="AS67" s="4">
        <f>IF(AND(AS$1*12+AS$2&gt;=$G$30*12+$H$30,OR($I$30="",AS$1*12+AS$2&lt;=$I$30*12+$J$30)),ROUND($D$30*(1+$E$30/100)^(AS$1-$G$30),0),0)</f>
        <v/>
      </c>
      <c r="AT67" s="4">
        <f>IF(AND(AT$1*12+AT$2&gt;=$G$30*12+$H$30,OR($I$30="",AT$1*12+AT$2&lt;=$I$30*12+$J$30)),ROUND($D$30*(1+$E$30/100)^(AT$1-$G$30),0),0)</f>
        <v/>
      </c>
      <c r="AU67" s="4">
        <f>IF(AND(AU$1*12+AU$2&gt;=$G$30*12+$H$30,OR($I$30="",AU$1*12+AU$2&lt;=$I$30*12+$J$30)),ROUND($D$30*(1+$E$30/100)^(AU$1-$G$30),0),0)</f>
        <v/>
      </c>
      <c r="AV67" s="4">
        <f>IF(AND(AV$1*12+AV$2&gt;=$G$30*12+$H$30,OR($I$30="",AV$1*12+AV$2&lt;=$I$30*12+$J$30)),ROUND($D$30*(1+$E$30/100)^(AV$1-$G$30),0),0)</f>
        <v/>
      </c>
      <c r="AW67" s="4">
        <f>IF(AND(AW$1*12+AW$2&gt;=$G$30*12+$H$30,OR($I$30="",AW$1*12+AW$2&lt;=$I$30*12+$J$30)),ROUND($D$30*(1+$E$30/100)^(AW$1-$G$30),0),0)</f>
        <v/>
      </c>
      <c r="AX67" s="4">
        <f>IF(AND(AX$1*12+AX$2&gt;=$G$30*12+$H$30,OR($I$30="",AX$1*12+AX$2&lt;=$I$30*12+$J$30)),ROUND($D$30*(1+$E$30/100)^(AX$1-$G$30),0),0)</f>
        <v/>
      </c>
      <c r="AY67" s="4">
        <f>IF(AND(AY$1*12+AY$2&gt;=$G$30*12+$H$30,OR($I$30="",AY$1*12+AY$2&lt;=$I$30*12+$J$30)),ROUND($D$30*(1+$E$30/100)^(AY$1-$G$30),0),0)</f>
        <v/>
      </c>
      <c r="AZ67" s="4">
        <f>IF(AND(AZ$1*12+AZ$2&gt;=$G$30*12+$H$30,OR($I$30="",AZ$1*12+AZ$2&lt;=$I$30*12+$J$30)),ROUND($D$30*(1+$E$30/100)^(AZ$1-$G$30),0),0)</f>
        <v/>
      </c>
      <c r="BA67" s="4">
        <f>IF(AND(BA$1*12+BA$2&gt;=$G$30*12+$H$30,OR($I$30="",BA$1*12+BA$2&lt;=$I$30*12+$J$30)),ROUND($D$30*(1+$E$30/100)^(BA$1-$G$30),0),0)</f>
        <v/>
      </c>
      <c r="BB67" s="4">
        <f>IF(AND(BB$1*12+BB$2&gt;=$G$30*12+$H$30,OR($I$30="",BB$1*12+BB$2&lt;=$I$30*12+$J$30)),ROUND($D$30*(1+$E$30/100)^(BB$1-$G$30),0),0)</f>
        <v/>
      </c>
    </row>
    <row r="68">
      <c r="A68" t="inlineStr">
        <is>
          <t>Pos 25 — Brutto</t>
        </is>
      </c>
      <c r="B68" s="4">
        <f>IF(AND(B$1*12+B$2&gt;=$G$31*12+$H$31,OR($I$31="",B$1*12+B$2&lt;=$I$31*12+$J$31)),ROUND($D$31*(1+$E$31/100)^(B$1-$G$31),0),0)</f>
        <v/>
      </c>
      <c r="C68" s="4">
        <f>IF(AND(C$1*12+C$2&gt;=$G$31*12+$H$31,OR($I$31="",C$1*12+C$2&lt;=$I$31*12+$J$31)),ROUND($D$31*(1+$E$31/100)^(C$1-$G$31),0),0)</f>
        <v/>
      </c>
      <c r="D68" s="4">
        <f>IF(AND(D$1*12+D$2&gt;=$G$31*12+$H$31,OR($I$31="",D$1*12+D$2&lt;=$I$31*12+$J$31)),ROUND($D$31*(1+$E$31/100)^(D$1-$G$31),0),0)</f>
        <v/>
      </c>
      <c r="E68" s="4">
        <f>IF(AND(E$1*12+E$2&gt;=$G$31*12+$H$31,OR($I$31="",E$1*12+E$2&lt;=$I$31*12+$J$31)),ROUND($D$31*(1+$E$31/100)^(E$1-$G$31),0),0)</f>
        <v/>
      </c>
      <c r="F68" s="4">
        <f>IF(AND(F$1*12+F$2&gt;=$G$31*12+$H$31,OR($I$31="",F$1*12+F$2&lt;=$I$31*12+$J$31)),ROUND($D$31*(1+$E$31/100)^(F$1-$G$31),0),0)</f>
        <v/>
      </c>
      <c r="G68" s="4">
        <f>IF(AND(G$1*12+G$2&gt;=$G$31*12+$H$31,OR($I$31="",G$1*12+G$2&lt;=$I$31*12+$J$31)),ROUND($D$31*(1+$E$31/100)^(G$1-$G$31),0),0)</f>
        <v/>
      </c>
      <c r="H68" s="4">
        <f>IF(AND(H$1*12+H$2&gt;=$G$31*12+$H$31,OR($I$31="",H$1*12+H$2&lt;=$I$31*12+$J$31)),ROUND($D$31*(1+$E$31/100)^(H$1-$G$31),0),0)</f>
        <v/>
      </c>
      <c r="I68" s="4">
        <f>IF(AND(I$1*12+I$2&gt;=$G$31*12+$H$31,OR($I$31="",I$1*12+I$2&lt;=$I$31*12+$J$31)),ROUND($D$31*(1+$E$31/100)^(I$1-$G$31),0),0)</f>
        <v/>
      </c>
      <c r="J68" s="4">
        <f>IF(AND(J$1*12+J$2&gt;=$G$31*12+$H$31,OR($I$31="",J$1*12+J$2&lt;=$I$31*12+$J$31)),ROUND($D$31*(1+$E$31/100)^(J$1-$G$31),0),0)</f>
        <v/>
      </c>
      <c r="K68" s="4">
        <f>IF(AND(K$1*12+K$2&gt;=$G$31*12+$H$31,OR($I$31="",K$1*12+K$2&lt;=$I$31*12+$J$31)),ROUND($D$31*(1+$E$31/100)^(K$1-$G$31),0),0)</f>
        <v/>
      </c>
      <c r="L68" s="4">
        <f>IF(AND(L$1*12+L$2&gt;=$G$31*12+$H$31,OR($I$31="",L$1*12+L$2&lt;=$I$31*12+$J$31)),ROUND($D$31*(1+$E$31/100)^(L$1-$G$31),0),0)</f>
        <v/>
      </c>
      <c r="M68" s="4">
        <f>IF(AND(M$1*12+M$2&gt;=$G$31*12+$H$31,OR($I$31="",M$1*12+M$2&lt;=$I$31*12+$J$31)),ROUND($D$31*(1+$E$31/100)^(M$1-$G$31),0),0)</f>
        <v/>
      </c>
      <c r="N68" s="4">
        <f>IF(AND(N$1*12+N$2&gt;=$G$31*12+$H$31,OR($I$31="",N$1*12+N$2&lt;=$I$31*12+$J$31)),ROUND($D$31*(1+$E$31/100)^(N$1-$G$31),0),0)</f>
        <v/>
      </c>
      <c r="O68" s="4">
        <f>IF(AND(O$1*12+O$2&gt;=$G$31*12+$H$31,OR($I$31="",O$1*12+O$2&lt;=$I$31*12+$J$31)),ROUND($D$31*(1+$E$31/100)^(O$1-$G$31),0),0)</f>
        <v/>
      </c>
      <c r="P68" s="4">
        <f>IF(AND(P$1*12+P$2&gt;=$G$31*12+$H$31,OR($I$31="",P$1*12+P$2&lt;=$I$31*12+$J$31)),ROUND($D$31*(1+$E$31/100)^(P$1-$G$31),0),0)</f>
        <v/>
      </c>
      <c r="Q68" s="4">
        <f>IF(AND(Q$1*12+Q$2&gt;=$G$31*12+$H$31,OR($I$31="",Q$1*12+Q$2&lt;=$I$31*12+$J$31)),ROUND($D$31*(1+$E$31/100)^(Q$1-$G$31),0),0)</f>
        <v/>
      </c>
      <c r="R68" s="4">
        <f>IF(AND(R$1*12+R$2&gt;=$G$31*12+$H$31,OR($I$31="",R$1*12+R$2&lt;=$I$31*12+$J$31)),ROUND($D$31*(1+$E$31/100)^(R$1-$G$31),0),0)</f>
        <v/>
      </c>
      <c r="S68" s="4">
        <f>IF(AND(S$1*12+S$2&gt;=$G$31*12+$H$31,OR($I$31="",S$1*12+S$2&lt;=$I$31*12+$J$31)),ROUND($D$31*(1+$E$31/100)^(S$1-$G$31),0),0)</f>
        <v/>
      </c>
      <c r="T68" s="4">
        <f>IF(AND(T$1*12+T$2&gt;=$G$31*12+$H$31,OR($I$31="",T$1*12+T$2&lt;=$I$31*12+$J$31)),ROUND($D$31*(1+$E$31/100)^(T$1-$G$31),0),0)</f>
        <v/>
      </c>
      <c r="U68" s="4">
        <f>IF(AND(U$1*12+U$2&gt;=$G$31*12+$H$31,OR($I$31="",U$1*12+U$2&lt;=$I$31*12+$J$31)),ROUND($D$31*(1+$E$31/100)^(U$1-$G$31),0),0)</f>
        <v/>
      </c>
      <c r="V68" s="4">
        <f>IF(AND(V$1*12+V$2&gt;=$G$31*12+$H$31,OR($I$31="",V$1*12+V$2&lt;=$I$31*12+$J$31)),ROUND($D$31*(1+$E$31/100)^(V$1-$G$31),0),0)</f>
        <v/>
      </c>
      <c r="W68" s="4">
        <f>IF(AND(W$1*12+W$2&gt;=$G$31*12+$H$31,OR($I$31="",W$1*12+W$2&lt;=$I$31*12+$J$31)),ROUND($D$31*(1+$E$31/100)^(W$1-$G$31),0),0)</f>
        <v/>
      </c>
      <c r="X68" s="4">
        <f>IF(AND(X$1*12+X$2&gt;=$G$31*12+$H$31,OR($I$31="",X$1*12+X$2&lt;=$I$31*12+$J$31)),ROUND($D$31*(1+$E$31/100)^(X$1-$G$31),0),0)</f>
        <v/>
      </c>
      <c r="Y68" s="4">
        <f>IF(AND(Y$1*12+Y$2&gt;=$G$31*12+$H$31,OR($I$31="",Y$1*12+Y$2&lt;=$I$31*12+$J$31)),ROUND($D$31*(1+$E$31/100)^(Y$1-$G$31),0),0)</f>
        <v/>
      </c>
      <c r="Z68" s="4">
        <f>IF(AND(Z$1*12+Z$2&gt;=$G$31*12+$H$31,OR($I$31="",Z$1*12+Z$2&lt;=$I$31*12+$J$31)),ROUND($D$31*(1+$E$31/100)^(Z$1-$G$31),0),0)</f>
        <v/>
      </c>
      <c r="AA68" s="4">
        <f>IF(AND(AA$1*12+AA$2&gt;=$G$31*12+$H$31,OR($I$31="",AA$1*12+AA$2&lt;=$I$31*12+$J$31)),ROUND($D$31*(1+$E$31/100)^(AA$1-$G$31),0),0)</f>
        <v/>
      </c>
      <c r="AB68" s="4">
        <f>IF(AND(AB$1*12+AB$2&gt;=$G$31*12+$H$31,OR($I$31="",AB$1*12+AB$2&lt;=$I$31*12+$J$31)),ROUND($D$31*(1+$E$31/100)^(AB$1-$G$31),0),0)</f>
        <v/>
      </c>
      <c r="AC68" s="4">
        <f>IF(AND(AC$1*12+AC$2&gt;=$G$31*12+$H$31,OR($I$31="",AC$1*12+AC$2&lt;=$I$31*12+$J$31)),ROUND($D$31*(1+$E$31/100)^(AC$1-$G$31),0),0)</f>
        <v/>
      </c>
      <c r="AD68" s="4">
        <f>IF(AND(AD$1*12+AD$2&gt;=$G$31*12+$H$31,OR($I$31="",AD$1*12+AD$2&lt;=$I$31*12+$J$31)),ROUND($D$31*(1+$E$31/100)^(AD$1-$G$31),0),0)</f>
        <v/>
      </c>
      <c r="AE68" s="4">
        <f>IF(AND(AE$1*12+AE$2&gt;=$G$31*12+$H$31,OR($I$31="",AE$1*12+AE$2&lt;=$I$31*12+$J$31)),ROUND($D$31*(1+$E$31/100)^(AE$1-$G$31),0),0)</f>
        <v/>
      </c>
      <c r="AF68" s="4">
        <f>IF(AND(AF$1*12+AF$2&gt;=$G$31*12+$H$31,OR($I$31="",AF$1*12+AF$2&lt;=$I$31*12+$J$31)),ROUND($D$31*(1+$E$31/100)^(AF$1-$G$31),0),0)</f>
        <v/>
      </c>
      <c r="AG68" s="4">
        <f>IF(AND(AG$1*12+AG$2&gt;=$G$31*12+$H$31,OR($I$31="",AG$1*12+AG$2&lt;=$I$31*12+$J$31)),ROUND($D$31*(1+$E$31/100)^(AG$1-$G$31),0),0)</f>
        <v/>
      </c>
      <c r="AH68" s="4">
        <f>IF(AND(AH$1*12+AH$2&gt;=$G$31*12+$H$31,OR($I$31="",AH$1*12+AH$2&lt;=$I$31*12+$J$31)),ROUND($D$31*(1+$E$31/100)^(AH$1-$G$31),0),0)</f>
        <v/>
      </c>
      <c r="AI68" s="4">
        <f>IF(AND(AI$1*12+AI$2&gt;=$G$31*12+$H$31,OR($I$31="",AI$1*12+AI$2&lt;=$I$31*12+$J$31)),ROUND($D$31*(1+$E$31/100)^(AI$1-$G$31),0),0)</f>
        <v/>
      </c>
      <c r="AJ68" s="4">
        <f>IF(AND(AJ$1*12+AJ$2&gt;=$G$31*12+$H$31,OR($I$31="",AJ$1*12+AJ$2&lt;=$I$31*12+$J$31)),ROUND($D$31*(1+$E$31/100)^(AJ$1-$G$31),0),0)</f>
        <v/>
      </c>
      <c r="AK68" s="4">
        <f>IF(AND(AK$1*12+AK$2&gt;=$G$31*12+$H$31,OR($I$31="",AK$1*12+AK$2&lt;=$I$31*12+$J$31)),ROUND($D$31*(1+$E$31/100)^(AK$1-$G$31),0),0)</f>
        <v/>
      </c>
      <c r="AL68" s="4">
        <f>IF(AND(AL$1*12+AL$2&gt;=$G$31*12+$H$31,OR($I$31="",AL$1*12+AL$2&lt;=$I$31*12+$J$31)),ROUND($D$31*(1+$E$31/100)^(AL$1-$G$31),0),0)</f>
        <v/>
      </c>
      <c r="AM68" s="4">
        <f>IF(AND(AM$1*12+AM$2&gt;=$G$31*12+$H$31,OR($I$31="",AM$1*12+AM$2&lt;=$I$31*12+$J$31)),ROUND($D$31*(1+$E$31/100)^(AM$1-$G$31),0),0)</f>
        <v/>
      </c>
      <c r="AN68" s="4">
        <f>IF(AND(AN$1*12+AN$2&gt;=$G$31*12+$H$31,OR($I$31="",AN$1*12+AN$2&lt;=$I$31*12+$J$31)),ROUND($D$31*(1+$E$31/100)^(AN$1-$G$31),0),0)</f>
        <v/>
      </c>
      <c r="AO68" s="4">
        <f>IF(AND(AO$1*12+AO$2&gt;=$G$31*12+$H$31,OR($I$31="",AO$1*12+AO$2&lt;=$I$31*12+$J$31)),ROUND($D$31*(1+$E$31/100)^(AO$1-$G$31),0),0)</f>
        <v/>
      </c>
      <c r="AP68" s="4">
        <f>IF(AND(AP$1*12+AP$2&gt;=$G$31*12+$H$31,OR($I$31="",AP$1*12+AP$2&lt;=$I$31*12+$J$31)),ROUND($D$31*(1+$E$31/100)^(AP$1-$G$31),0),0)</f>
        <v/>
      </c>
      <c r="AQ68" s="4">
        <f>IF(AND(AQ$1*12+AQ$2&gt;=$G$31*12+$H$31,OR($I$31="",AQ$1*12+AQ$2&lt;=$I$31*12+$J$31)),ROUND($D$31*(1+$E$31/100)^(AQ$1-$G$31),0),0)</f>
        <v/>
      </c>
      <c r="AR68" s="4">
        <f>IF(AND(AR$1*12+AR$2&gt;=$G$31*12+$H$31,OR($I$31="",AR$1*12+AR$2&lt;=$I$31*12+$J$31)),ROUND($D$31*(1+$E$31/100)^(AR$1-$G$31),0),0)</f>
        <v/>
      </c>
      <c r="AS68" s="4">
        <f>IF(AND(AS$1*12+AS$2&gt;=$G$31*12+$H$31,OR($I$31="",AS$1*12+AS$2&lt;=$I$31*12+$J$31)),ROUND($D$31*(1+$E$31/100)^(AS$1-$G$31),0),0)</f>
        <v/>
      </c>
      <c r="AT68" s="4">
        <f>IF(AND(AT$1*12+AT$2&gt;=$G$31*12+$H$31,OR($I$31="",AT$1*12+AT$2&lt;=$I$31*12+$J$31)),ROUND($D$31*(1+$E$31/100)^(AT$1-$G$31),0),0)</f>
        <v/>
      </c>
      <c r="AU68" s="4">
        <f>IF(AND(AU$1*12+AU$2&gt;=$G$31*12+$H$31,OR($I$31="",AU$1*12+AU$2&lt;=$I$31*12+$J$31)),ROUND($D$31*(1+$E$31/100)^(AU$1-$G$31),0),0)</f>
        <v/>
      </c>
      <c r="AV68" s="4">
        <f>IF(AND(AV$1*12+AV$2&gt;=$G$31*12+$H$31,OR($I$31="",AV$1*12+AV$2&lt;=$I$31*12+$J$31)),ROUND($D$31*(1+$E$31/100)^(AV$1-$G$31),0),0)</f>
        <v/>
      </c>
      <c r="AW68" s="4">
        <f>IF(AND(AW$1*12+AW$2&gt;=$G$31*12+$H$31,OR($I$31="",AW$1*12+AW$2&lt;=$I$31*12+$J$31)),ROUND($D$31*(1+$E$31/100)^(AW$1-$G$31),0),0)</f>
        <v/>
      </c>
      <c r="AX68" s="4">
        <f>IF(AND(AX$1*12+AX$2&gt;=$G$31*12+$H$31,OR($I$31="",AX$1*12+AX$2&lt;=$I$31*12+$J$31)),ROUND($D$31*(1+$E$31/100)^(AX$1-$G$31),0),0)</f>
        <v/>
      </c>
      <c r="AY68" s="4">
        <f>IF(AND(AY$1*12+AY$2&gt;=$G$31*12+$H$31,OR($I$31="",AY$1*12+AY$2&lt;=$I$31*12+$J$31)),ROUND($D$31*(1+$E$31/100)^(AY$1-$G$31),0),0)</f>
        <v/>
      </c>
      <c r="AZ68" s="4">
        <f>IF(AND(AZ$1*12+AZ$2&gt;=$G$31*12+$H$31,OR($I$31="",AZ$1*12+AZ$2&lt;=$I$31*12+$J$31)),ROUND($D$31*(1+$E$31/100)^(AZ$1-$G$31),0),0)</f>
        <v/>
      </c>
      <c r="BA68" s="4">
        <f>IF(AND(BA$1*12+BA$2&gt;=$G$31*12+$H$31,OR($I$31="",BA$1*12+BA$2&lt;=$I$31*12+$J$31)),ROUND($D$31*(1+$E$31/100)^(BA$1-$G$31),0),0)</f>
        <v/>
      </c>
      <c r="BB68" s="4">
        <f>IF(AND(BB$1*12+BB$2&gt;=$G$31*12+$H$31,OR($I$31="",BB$1*12+BB$2&lt;=$I$31*12+$J$31)),ROUND($D$31*(1+$E$31/100)^(BB$1-$G$31),0),0)</f>
        <v/>
      </c>
    </row>
    <row r="69">
      <c r="A69" t="inlineStr">
        <is>
          <t>Pos 26 — Brutto</t>
        </is>
      </c>
      <c r="B69" s="4">
        <f>IF(AND(B$1*12+B$2&gt;=$G$32*12+$H$32,OR($I$32="",B$1*12+B$2&lt;=$I$32*12+$J$32)),ROUND($D$32*(1+$E$32/100)^(B$1-$G$32),0),0)</f>
        <v/>
      </c>
      <c r="C69" s="4">
        <f>IF(AND(C$1*12+C$2&gt;=$G$32*12+$H$32,OR($I$32="",C$1*12+C$2&lt;=$I$32*12+$J$32)),ROUND($D$32*(1+$E$32/100)^(C$1-$G$32),0),0)</f>
        <v/>
      </c>
      <c r="D69" s="4">
        <f>IF(AND(D$1*12+D$2&gt;=$G$32*12+$H$32,OR($I$32="",D$1*12+D$2&lt;=$I$32*12+$J$32)),ROUND($D$32*(1+$E$32/100)^(D$1-$G$32),0),0)</f>
        <v/>
      </c>
      <c r="E69" s="4">
        <f>IF(AND(E$1*12+E$2&gt;=$G$32*12+$H$32,OR($I$32="",E$1*12+E$2&lt;=$I$32*12+$J$32)),ROUND($D$32*(1+$E$32/100)^(E$1-$G$32),0),0)</f>
        <v/>
      </c>
      <c r="F69" s="4">
        <f>IF(AND(F$1*12+F$2&gt;=$G$32*12+$H$32,OR($I$32="",F$1*12+F$2&lt;=$I$32*12+$J$32)),ROUND($D$32*(1+$E$32/100)^(F$1-$G$32),0),0)</f>
        <v/>
      </c>
      <c r="G69" s="4">
        <f>IF(AND(G$1*12+G$2&gt;=$G$32*12+$H$32,OR($I$32="",G$1*12+G$2&lt;=$I$32*12+$J$32)),ROUND($D$32*(1+$E$32/100)^(G$1-$G$32),0),0)</f>
        <v/>
      </c>
      <c r="H69" s="4">
        <f>IF(AND(H$1*12+H$2&gt;=$G$32*12+$H$32,OR($I$32="",H$1*12+H$2&lt;=$I$32*12+$J$32)),ROUND($D$32*(1+$E$32/100)^(H$1-$G$32),0),0)</f>
        <v/>
      </c>
      <c r="I69" s="4">
        <f>IF(AND(I$1*12+I$2&gt;=$G$32*12+$H$32,OR($I$32="",I$1*12+I$2&lt;=$I$32*12+$J$32)),ROUND($D$32*(1+$E$32/100)^(I$1-$G$32),0),0)</f>
        <v/>
      </c>
      <c r="J69" s="4">
        <f>IF(AND(J$1*12+J$2&gt;=$G$32*12+$H$32,OR($I$32="",J$1*12+J$2&lt;=$I$32*12+$J$32)),ROUND($D$32*(1+$E$32/100)^(J$1-$G$32),0),0)</f>
        <v/>
      </c>
      <c r="K69" s="4">
        <f>IF(AND(K$1*12+K$2&gt;=$G$32*12+$H$32,OR($I$32="",K$1*12+K$2&lt;=$I$32*12+$J$32)),ROUND($D$32*(1+$E$32/100)^(K$1-$G$32),0),0)</f>
        <v/>
      </c>
      <c r="L69" s="4">
        <f>IF(AND(L$1*12+L$2&gt;=$G$32*12+$H$32,OR($I$32="",L$1*12+L$2&lt;=$I$32*12+$J$32)),ROUND($D$32*(1+$E$32/100)^(L$1-$G$32),0),0)</f>
        <v/>
      </c>
      <c r="M69" s="4">
        <f>IF(AND(M$1*12+M$2&gt;=$G$32*12+$H$32,OR($I$32="",M$1*12+M$2&lt;=$I$32*12+$J$32)),ROUND($D$32*(1+$E$32/100)^(M$1-$G$32),0),0)</f>
        <v/>
      </c>
      <c r="N69" s="4">
        <f>IF(AND(N$1*12+N$2&gt;=$G$32*12+$H$32,OR($I$32="",N$1*12+N$2&lt;=$I$32*12+$J$32)),ROUND($D$32*(1+$E$32/100)^(N$1-$G$32),0),0)</f>
        <v/>
      </c>
      <c r="O69" s="4">
        <f>IF(AND(O$1*12+O$2&gt;=$G$32*12+$H$32,OR($I$32="",O$1*12+O$2&lt;=$I$32*12+$J$32)),ROUND($D$32*(1+$E$32/100)^(O$1-$G$32),0),0)</f>
        <v/>
      </c>
      <c r="P69" s="4">
        <f>IF(AND(P$1*12+P$2&gt;=$G$32*12+$H$32,OR($I$32="",P$1*12+P$2&lt;=$I$32*12+$J$32)),ROUND($D$32*(1+$E$32/100)^(P$1-$G$32),0),0)</f>
        <v/>
      </c>
      <c r="Q69" s="4">
        <f>IF(AND(Q$1*12+Q$2&gt;=$G$32*12+$H$32,OR($I$32="",Q$1*12+Q$2&lt;=$I$32*12+$J$32)),ROUND($D$32*(1+$E$32/100)^(Q$1-$G$32),0),0)</f>
        <v/>
      </c>
      <c r="R69" s="4">
        <f>IF(AND(R$1*12+R$2&gt;=$G$32*12+$H$32,OR($I$32="",R$1*12+R$2&lt;=$I$32*12+$J$32)),ROUND($D$32*(1+$E$32/100)^(R$1-$G$32),0),0)</f>
        <v/>
      </c>
      <c r="S69" s="4">
        <f>IF(AND(S$1*12+S$2&gt;=$G$32*12+$H$32,OR($I$32="",S$1*12+S$2&lt;=$I$32*12+$J$32)),ROUND($D$32*(1+$E$32/100)^(S$1-$G$32),0),0)</f>
        <v/>
      </c>
      <c r="T69" s="4">
        <f>IF(AND(T$1*12+T$2&gt;=$G$32*12+$H$32,OR($I$32="",T$1*12+T$2&lt;=$I$32*12+$J$32)),ROUND($D$32*(1+$E$32/100)^(T$1-$G$32),0),0)</f>
        <v/>
      </c>
      <c r="U69" s="4">
        <f>IF(AND(U$1*12+U$2&gt;=$G$32*12+$H$32,OR($I$32="",U$1*12+U$2&lt;=$I$32*12+$J$32)),ROUND($D$32*(1+$E$32/100)^(U$1-$G$32),0),0)</f>
        <v/>
      </c>
      <c r="V69" s="4">
        <f>IF(AND(V$1*12+V$2&gt;=$G$32*12+$H$32,OR($I$32="",V$1*12+V$2&lt;=$I$32*12+$J$32)),ROUND($D$32*(1+$E$32/100)^(V$1-$G$32),0),0)</f>
        <v/>
      </c>
      <c r="W69" s="4">
        <f>IF(AND(W$1*12+W$2&gt;=$G$32*12+$H$32,OR($I$32="",W$1*12+W$2&lt;=$I$32*12+$J$32)),ROUND($D$32*(1+$E$32/100)^(W$1-$G$32),0),0)</f>
        <v/>
      </c>
      <c r="X69" s="4">
        <f>IF(AND(X$1*12+X$2&gt;=$G$32*12+$H$32,OR($I$32="",X$1*12+X$2&lt;=$I$32*12+$J$32)),ROUND($D$32*(1+$E$32/100)^(X$1-$G$32),0),0)</f>
        <v/>
      </c>
      <c r="Y69" s="4">
        <f>IF(AND(Y$1*12+Y$2&gt;=$G$32*12+$H$32,OR($I$32="",Y$1*12+Y$2&lt;=$I$32*12+$J$32)),ROUND($D$32*(1+$E$32/100)^(Y$1-$G$32),0),0)</f>
        <v/>
      </c>
      <c r="Z69" s="4">
        <f>IF(AND(Z$1*12+Z$2&gt;=$G$32*12+$H$32,OR($I$32="",Z$1*12+Z$2&lt;=$I$32*12+$J$32)),ROUND($D$32*(1+$E$32/100)^(Z$1-$G$32),0),0)</f>
        <v/>
      </c>
      <c r="AA69" s="4">
        <f>IF(AND(AA$1*12+AA$2&gt;=$G$32*12+$H$32,OR($I$32="",AA$1*12+AA$2&lt;=$I$32*12+$J$32)),ROUND($D$32*(1+$E$32/100)^(AA$1-$G$32),0),0)</f>
        <v/>
      </c>
      <c r="AB69" s="4">
        <f>IF(AND(AB$1*12+AB$2&gt;=$G$32*12+$H$32,OR($I$32="",AB$1*12+AB$2&lt;=$I$32*12+$J$32)),ROUND($D$32*(1+$E$32/100)^(AB$1-$G$32),0),0)</f>
        <v/>
      </c>
      <c r="AC69" s="4">
        <f>IF(AND(AC$1*12+AC$2&gt;=$G$32*12+$H$32,OR($I$32="",AC$1*12+AC$2&lt;=$I$32*12+$J$32)),ROUND($D$32*(1+$E$32/100)^(AC$1-$G$32),0),0)</f>
        <v/>
      </c>
      <c r="AD69" s="4">
        <f>IF(AND(AD$1*12+AD$2&gt;=$G$32*12+$H$32,OR($I$32="",AD$1*12+AD$2&lt;=$I$32*12+$J$32)),ROUND($D$32*(1+$E$32/100)^(AD$1-$G$32),0),0)</f>
        <v/>
      </c>
      <c r="AE69" s="4">
        <f>IF(AND(AE$1*12+AE$2&gt;=$G$32*12+$H$32,OR($I$32="",AE$1*12+AE$2&lt;=$I$32*12+$J$32)),ROUND($D$32*(1+$E$32/100)^(AE$1-$G$32),0),0)</f>
        <v/>
      </c>
      <c r="AF69" s="4">
        <f>IF(AND(AF$1*12+AF$2&gt;=$G$32*12+$H$32,OR($I$32="",AF$1*12+AF$2&lt;=$I$32*12+$J$32)),ROUND($D$32*(1+$E$32/100)^(AF$1-$G$32),0),0)</f>
        <v/>
      </c>
      <c r="AG69" s="4">
        <f>IF(AND(AG$1*12+AG$2&gt;=$G$32*12+$H$32,OR($I$32="",AG$1*12+AG$2&lt;=$I$32*12+$J$32)),ROUND($D$32*(1+$E$32/100)^(AG$1-$G$32),0),0)</f>
        <v/>
      </c>
      <c r="AH69" s="4">
        <f>IF(AND(AH$1*12+AH$2&gt;=$G$32*12+$H$32,OR($I$32="",AH$1*12+AH$2&lt;=$I$32*12+$J$32)),ROUND($D$32*(1+$E$32/100)^(AH$1-$G$32),0),0)</f>
        <v/>
      </c>
      <c r="AI69" s="4">
        <f>IF(AND(AI$1*12+AI$2&gt;=$G$32*12+$H$32,OR($I$32="",AI$1*12+AI$2&lt;=$I$32*12+$J$32)),ROUND($D$32*(1+$E$32/100)^(AI$1-$G$32),0),0)</f>
        <v/>
      </c>
      <c r="AJ69" s="4">
        <f>IF(AND(AJ$1*12+AJ$2&gt;=$G$32*12+$H$32,OR($I$32="",AJ$1*12+AJ$2&lt;=$I$32*12+$J$32)),ROUND($D$32*(1+$E$32/100)^(AJ$1-$G$32),0),0)</f>
        <v/>
      </c>
      <c r="AK69" s="4">
        <f>IF(AND(AK$1*12+AK$2&gt;=$G$32*12+$H$32,OR($I$32="",AK$1*12+AK$2&lt;=$I$32*12+$J$32)),ROUND($D$32*(1+$E$32/100)^(AK$1-$G$32),0),0)</f>
        <v/>
      </c>
      <c r="AL69" s="4">
        <f>IF(AND(AL$1*12+AL$2&gt;=$G$32*12+$H$32,OR($I$32="",AL$1*12+AL$2&lt;=$I$32*12+$J$32)),ROUND($D$32*(1+$E$32/100)^(AL$1-$G$32),0),0)</f>
        <v/>
      </c>
      <c r="AM69" s="4">
        <f>IF(AND(AM$1*12+AM$2&gt;=$G$32*12+$H$32,OR($I$32="",AM$1*12+AM$2&lt;=$I$32*12+$J$32)),ROUND($D$32*(1+$E$32/100)^(AM$1-$G$32),0),0)</f>
        <v/>
      </c>
      <c r="AN69" s="4">
        <f>IF(AND(AN$1*12+AN$2&gt;=$G$32*12+$H$32,OR($I$32="",AN$1*12+AN$2&lt;=$I$32*12+$J$32)),ROUND($D$32*(1+$E$32/100)^(AN$1-$G$32),0),0)</f>
        <v/>
      </c>
      <c r="AO69" s="4">
        <f>IF(AND(AO$1*12+AO$2&gt;=$G$32*12+$H$32,OR($I$32="",AO$1*12+AO$2&lt;=$I$32*12+$J$32)),ROUND($D$32*(1+$E$32/100)^(AO$1-$G$32),0),0)</f>
        <v/>
      </c>
      <c r="AP69" s="4">
        <f>IF(AND(AP$1*12+AP$2&gt;=$G$32*12+$H$32,OR($I$32="",AP$1*12+AP$2&lt;=$I$32*12+$J$32)),ROUND($D$32*(1+$E$32/100)^(AP$1-$G$32),0),0)</f>
        <v/>
      </c>
      <c r="AQ69" s="4">
        <f>IF(AND(AQ$1*12+AQ$2&gt;=$G$32*12+$H$32,OR($I$32="",AQ$1*12+AQ$2&lt;=$I$32*12+$J$32)),ROUND($D$32*(1+$E$32/100)^(AQ$1-$G$32),0),0)</f>
        <v/>
      </c>
      <c r="AR69" s="4">
        <f>IF(AND(AR$1*12+AR$2&gt;=$G$32*12+$H$32,OR($I$32="",AR$1*12+AR$2&lt;=$I$32*12+$J$32)),ROUND($D$32*(1+$E$32/100)^(AR$1-$G$32),0),0)</f>
        <v/>
      </c>
      <c r="AS69" s="4">
        <f>IF(AND(AS$1*12+AS$2&gt;=$G$32*12+$H$32,OR($I$32="",AS$1*12+AS$2&lt;=$I$32*12+$J$32)),ROUND($D$32*(1+$E$32/100)^(AS$1-$G$32),0),0)</f>
        <v/>
      </c>
      <c r="AT69" s="4">
        <f>IF(AND(AT$1*12+AT$2&gt;=$G$32*12+$H$32,OR($I$32="",AT$1*12+AT$2&lt;=$I$32*12+$J$32)),ROUND($D$32*(1+$E$32/100)^(AT$1-$G$32),0),0)</f>
        <v/>
      </c>
      <c r="AU69" s="4">
        <f>IF(AND(AU$1*12+AU$2&gt;=$G$32*12+$H$32,OR($I$32="",AU$1*12+AU$2&lt;=$I$32*12+$J$32)),ROUND($D$32*(1+$E$32/100)^(AU$1-$G$32),0),0)</f>
        <v/>
      </c>
      <c r="AV69" s="4">
        <f>IF(AND(AV$1*12+AV$2&gt;=$G$32*12+$H$32,OR($I$32="",AV$1*12+AV$2&lt;=$I$32*12+$J$32)),ROUND($D$32*(1+$E$32/100)^(AV$1-$G$32),0),0)</f>
        <v/>
      </c>
      <c r="AW69" s="4">
        <f>IF(AND(AW$1*12+AW$2&gt;=$G$32*12+$H$32,OR($I$32="",AW$1*12+AW$2&lt;=$I$32*12+$J$32)),ROUND($D$32*(1+$E$32/100)^(AW$1-$G$32),0),0)</f>
        <v/>
      </c>
      <c r="AX69" s="4">
        <f>IF(AND(AX$1*12+AX$2&gt;=$G$32*12+$H$32,OR($I$32="",AX$1*12+AX$2&lt;=$I$32*12+$J$32)),ROUND($D$32*(1+$E$32/100)^(AX$1-$G$32),0),0)</f>
        <v/>
      </c>
      <c r="AY69" s="4">
        <f>IF(AND(AY$1*12+AY$2&gt;=$G$32*12+$H$32,OR($I$32="",AY$1*12+AY$2&lt;=$I$32*12+$J$32)),ROUND($D$32*(1+$E$32/100)^(AY$1-$G$32),0),0)</f>
        <v/>
      </c>
      <c r="AZ69" s="4">
        <f>IF(AND(AZ$1*12+AZ$2&gt;=$G$32*12+$H$32,OR($I$32="",AZ$1*12+AZ$2&lt;=$I$32*12+$J$32)),ROUND($D$32*(1+$E$32/100)^(AZ$1-$G$32),0),0)</f>
        <v/>
      </c>
      <c r="BA69" s="4">
        <f>IF(AND(BA$1*12+BA$2&gt;=$G$32*12+$H$32,OR($I$32="",BA$1*12+BA$2&lt;=$I$32*12+$J$32)),ROUND($D$32*(1+$E$32/100)^(BA$1-$G$32),0),0)</f>
        <v/>
      </c>
      <c r="BB69" s="4">
        <f>IF(AND(BB$1*12+BB$2&gt;=$G$32*12+$H$32,OR($I$32="",BB$1*12+BB$2&lt;=$I$32*12+$J$32)),ROUND($D$32*(1+$E$32/100)^(BB$1-$G$32),0),0)</f>
        <v/>
      </c>
    </row>
    <row r="70">
      <c r="A70" t="inlineStr">
        <is>
          <t>Pos 27 — Brutto</t>
        </is>
      </c>
      <c r="B70" s="4">
        <f>IF(AND(B$1*12+B$2&gt;=$G$33*12+$H$33,OR($I$33="",B$1*12+B$2&lt;=$I$33*12+$J$33)),ROUND($D$33*(1+$E$33/100)^(B$1-$G$33),0),0)</f>
        <v/>
      </c>
      <c r="C70" s="4">
        <f>IF(AND(C$1*12+C$2&gt;=$G$33*12+$H$33,OR($I$33="",C$1*12+C$2&lt;=$I$33*12+$J$33)),ROUND($D$33*(1+$E$33/100)^(C$1-$G$33),0),0)</f>
        <v/>
      </c>
      <c r="D70" s="4">
        <f>IF(AND(D$1*12+D$2&gt;=$G$33*12+$H$33,OR($I$33="",D$1*12+D$2&lt;=$I$33*12+$J$33)),ROUND($D$33*(1+$E$33/100)^(D$1-$G$33),0),0)</f>
        <v/>
      </c>
      <c r="E70" s="4">
        <f>IF(AND(E$1*12+E$2&gt;=$G$33*12+$H$33,OR($I$33="",E$1*12+E$2&lt;=$I$33*12+$J$33)),ROUND($D$33*(1+$E$33/100)^(E$1-$G$33),0),0)</f>
        <v/>
      </c>
      <c r="F70" s="4">
        <f>IF(AND(F$1*12+F$2&gt;=$G$33*12+$H$33,OR($I$33="",F$1*12+F$2&lt;=$I$33*12+$J$33)),ROUND($D$33*(1+$E$33/100)^(F$1-$G$33),0),0)</f>
        <v/>
      </c>
      <c r="G70" s="4">
        <f>IF(AND(G$1*12+G$2&gt;=$G$33*12+$H$33,OR($I$33="",G$1*12+G$2&lt;=$I$33*12+$J$33)),ROUND($D$33*(1+$E$33/100)^(G$1-$G$33),0),0)</f>
        <v/>
      </c>
      <c r="H70" s="4">
        <f>IF(AND(H$1*12+H$2&gt;=$G$33*12+$H$33,OR($I$33="",H$1*12+H$2&lt;=$I$33*12+$J$33)),ROUND($D$33*(1+$E$33/100)^(H$1-$G$33),0),0)</f>
        <v/>
      </c>
      <c r="I70" s="4">
        <f>IF(AND(I$1*12+I$2&gt;=$G$33*12+$H$33,OR($I$33="",I$1*12+I$2&lt;=$I$33*12+$J$33)),ROUND($D$33*(1+$E$33/100)^(I$1-$G$33),0),0)</f>
        <v/>
      </c>
      <c r="J70" s="4">
        <f>IF(AND(J$1*12+J$2&gt;=$G$33*12+$H$33,OR($I$33="",J$1*12+J$2&lt;=$I$33*12+$J$33)),ROUND($D$33*(1+$E$33/100)^(J$1-$G$33),0),0)</f>
        <v/>
      </c>
      <c r="K70" s="4">
        <f>IF(AND(K$1*12+K$2&gt;=$G$33*12+$H$33,OR($I$33="",K$1*12+K$2&lt;=$I$33*12+$J$33)),ROUND($D$33*(1+$E$33/100)^(K$1-$G$33),0),0)</f>
        <v/>
      </c>
      <c r="L70" s="4">
        <f>IF(AND(L$1*12+L$2&gt;=$G$33*12+$H$33,OR($I$33="",L$1*12+L$2&lt;=$I$33*12+$J$33)),ROUND($D$33*(1+$E$33/100)^(L$1-$G$33),0),0)</f>
        <v/>
      </c>
      <c r="M70" s="4">
        <f>IF(AND(M$1*12+M$2&gt;=$G$33*12+$H$33,OR($I$33="",M$1*12+M$2&lt;=$I$33*12+$J$33)),ROUND($D$33*(1+$E$33/100)^(M$1-$G$33),0),0)</f>
        <v/>
      </c>
      <c r="N70" s="4">
        <f>IF(AND(N$1*12+N$2&gt;=$G$33*12+$H$33,OR($I$33="",N$1*12+N$2&lt;=$I$33*12+$J$33)),ROUND($D$33*(1+$E$33/100)^(N$1-$G$33),0),0)</f>
        <v/>
      </c>
      <c r="O70" s="4">
        <f>IF(AND(O$1*12+O$2&gt;=$G$33*12+$H$33,OR($I$33="",O$1*12+O$2&lt;=$I$33*12+$J$33)),ROUND($D$33*(1+$E$33/100)^(O$1-$G$33),0),0)</f>
        <v/>
      </c>
      <c r="P70" s="4">
        <f>IF(AND(P$1*12+P$2&gt;=$G$33*12+$H$33,OR($I$33="",P$1*12+P$2&lt;=$I$33*12+$J$33)),ROUND($D$33*(1+$E$33/100)^(P$1-$G$33),0),0)</f>
        <v/>
      </c>
      <c r="Q70" s="4">
        <f>IF(AND(Q$1*12+Q$2&gt;=$G$33*12+$H$33,OR($I$33="",Q$1*12+Q$2&lt;=$I$33*12+$J$33)),ROUND($D$33*(1+$E$33/100)^(Q$1-$G$33),0),0)</f>
        <v/>
      </c>
      <c r="R70" s="4">
        <f>IF(AND(R$1*12+R$2&gt;=$G$33*12+$H$33,OR($I$33="",R$1*12+R$2&lt;=$I$33*12+$J$33)),ROUND($D$33*(1+$E$33/100)^(R$1-$G$33),0),0)</f>
        <v/>
      </c>
      <c r="S70" s="4">
        <f>IF(AND(S$1*12+S$2&gt;=$G$33*12+$H$33,OR($I$33="",S$1*12+S$2&lt;=$I$33*12+$J$33)),ROUND($D$33*(1+$E$33/100)^(S$1-$G$33),0),0)</f>
        <v/>
      </c>
      <c r="T70" s="4">
        <f>IF(AND(T$1*12+T$2&gt;=$G$33*12+$H$33,OR($I$33="",T$1*12+T$2&lt;=$I$33*12+$J$33)),ROUND($D$33*(1+$E$33/100)^(T$1-$G$33),0),0)</f>
        <v/>
      </c>
      <c r="U70" s="4">
        <f>IF(AND(U$1*12+U$2&gt;=$G$33*12+$H$33,OR($I$33="",U$1*12+U$2&lt;=$I$33*12+$J$33)),ROUND($D$33*(1+$E$33/100)^(U$1-$G$33),0),0)</f>
        <v/>
      </c>
      <c r="V70" s="4">
        <f>IF(AND(V$1*12+V$2&gt;=$G$33*12+$H$33,OR($I$33="",V$1*12+V$2&lt;=$I$33*12+$J$33)),ROUND($D$33*(1+$E$33/100)^(V$1-$G$33),0),0)</f>
        <v/>
      </c>
      <c r="W70" s="4">
        <f>IF(AND(W$1*12+W$2&gt;=$G$33*12+$H$33,OR($I$33="",W$1*12+W$2&lt;=$I$33*12+$J$33)),ROUND($D$33*(1+$E$33/100)^(W$1-$G$33),0),0)</f>
        <v/>
      </c>
      <c r="X70" s="4">
        <f>IF(AND(X$1*12+X$2&gt;=$G$33*12+$H$33,OR($I$33="",X$1*12+X$2&lt;=$I$33*12+$J$33)),ROUND($D$33*(1+$E$33/100)^(X$1-$G$33),0),0)</f>
        <v/>
      </c>
      <c r="Y70" s="4">
        <f>IF(AND(Y$1*12+Y$2&gt;=$G$33*12+$H$33,OR($I$33="",Y$1*12+Y$2&lt;=$I$33*12+$J$33)),ROUND($D$33*(1+$E$33/100)^(Y$1-$G$33),0),0)</f>
        <v/>
      </c>
      <c r="Z70" s="4">
        <f>IF(AND(Z$1*12+Z$2&gt;=$G$33*12+$H$33,OR($I$33="",Z$1*12+Z$2&lt;=$I$33*12+$J$33)),ROUND($D$33*(1+$E$33/100)^(Z$1-$G$33),0),0)</f>
        <v/>
      </c>
      <c r="AA70" s="4">
        <f>IF(AND(AA$1*12+AA$2&gt;=$G$33*12+$H$33,OR($I$33="",AA$1*12+AA$2&lt;=$I$33*12+$J$33)),ROUND($D$33*(1+$E$33/100)^(AA$1-$G$33),0),0)</f>
        <v/>
      </c>
      <c r="AB70" s="4">
        <f>IF(AND(AB$1*12+AB$2&gt;=$G$33*12+$H$33,OR($I$33="",AB$1*12+AB$2&lt;=$I$33*12+$J$33)),ROUND($D$33*(1+$E$33/100)^(AB$1-$G$33),0),0)</f>
        <v/>
      </c>
      <c r="AC70" s="4">
        <f>IF(AND(AC$1*12+AC$2&gt;=$G$33*12+$H$33,OR($I$33="",AC$1*12+AC$2&lt;=$I$33*12+$J$33)),ROUND($D$33*(1+$E$33/100)^(AC$1-$G$33),0),0)</f>
        <v/>
      </c>
      <c r="AD70" s="4">
        <f>IF(AND(AD$1*12+AD$2&gt;=$G$33*12+$H$33,OR($I$33="",AD$1*12+AD$2&lt;=$I$33*12+$J$33)),ROUND($D$33*(1+$E$33/100)^(AD$1-$G$33),0),0)</f>
        <v/>
      </c>
      <c r="AE70" s="4">
        <f>IF(AND(AE$1*12+AE$2&gt;=$G$33*12+$H$33,OR($I$33="",AE$1*12+AE$2&lt;=$I$33*12+$J$33)),ROUND($D$33*(1+$E$33/100)^(AE$1-$G$33),0),0)</f>
        <v/>
      </c>
      <c r="AF70" s="4">
        <f>IF(AND(AF$1*12+AF$2&gt;=$G$33*12+$H$33,OR($I$33="",AF$1*12+AF$2&lt;=$I$33*12+$J$33)),ROUND($D$33*(1+$E$33/100)^(AF$1-$G$33),0),0)</f>
        <v/>
      </c>
      <c r="AG70" s="4">
        <f>IF(AND(AG$1*12+AG$2&gt;=$G$33*12+$H$33,OR($I$33="",AG$1*12+AG$2&lt;=$I$33*12+$J$33)),ROUND($D$33*(1+$E$33/100)^(AG$1-$G$33),0),0)</f>
        <v/>
      </c>
      <c r="AH70" s="4">
        <f>IF(AND(AH$1*12+AH$2&gt;=$G$33*12+$H$33,OR($I$33="",AH$1*12+AH$2&lt;=$I$33*12+$J$33)),ROUND($D$33*(1+$E$33/100)^(AH$1-$G$33),0),0)</f>
        <v/>
      </c>
      <c r="AI70" s="4">
        <f>IF(AND(AI$1*12+AI$2&gt;=$G$33*12+$H$33,OR($I$33="",AI$1*12+AI$2&lt;=$I$33*12+$J$33)),ROUND($D$33*(1+$E$33/100)^(AI$1-$G$33),0),0)</f>
        <v/>
      </c>
      <c r="AJ70" s="4">
        <f>IF(AND(AJ$1*12+AJ$2&gt;=$G$33*12+$H$33,OR($I$33="",AJ$1*12+AJ$2&lt;=$I$33*12+$J$33)),ROUND($D$33*(1+$E$33/100)^(AJ$1-$G$33),0),0)</f>
        <v/>
      </c>
      <c r="AK70" s="4">
        <f>IF(AND(AK$1*12+AK$2&gt;=$G$33*12+$H$33,OR($I$33="",AK$1*12+AK$2&lt;=$I$33*12+$J$33)),ROUND($D$33*(1+$E$33/100)^(AK$1-$G$33),0),0)</f>
        <v/>
      </c>
      <c r="AL70" s="4">
        <f>IF(AND(AL$1*12+AL$2&gt;=$G$33*12+$H$33,OR($I$33="",AL$1*12+AL$2&lt;=$I$33*12+$J$33)),ROUND($D$33*(1+$E$33/100)^(AL$1-$G$33),0),0)</f>
        <v/>
      </c>
      <c r="AM70" s="4">
        <f>IF(AND(AM$1*12+AM$2&gt;=$G$33*12+$H$33,OR($I$33="",AM$1*12+AM$2&lt;=$I$33*12+$J$33)),ROUND($D$33*(1+$E$33/100)^(AM$1-$G$33),0),0)</f>
        <v/>
      </c>
      <c r="AN70" s="4">
        <f>IF(AND(AN$1*12+AN$2&gt;=$G$33*12+$H$33,OR($I$33="",AN$1*12+AN$2&lt;=$I$33*12+$J$33)),ROUND($D$33*(1+$E$33/100)^(AN$1-$G$33),0),0)</f>
        <v/>
      </c>
      <c r="AO70" s="4">
        <f>IF(AND(AO$1*12+AO$2&gt;=$G$33*12+$H$33,OR($I$33="",AO$1*12+AO$2&lt;=$I$33*12+$J$33)),ROUND($D$33*(1+$E$33/100)^(AO$1-$G$33),0),0)</f>
        <v/>
      </c>
      <c r="AP70" s="4">
        <f>IF(AND(AP$1*12+AP$2&gt;=$G$33*12+$H$33,OR($I$33="",AP$1*12+AP$2&lt;=$I$33*12+$J$33)),ROUND($D$33*(1+$E$33/100)^(AP$1-$G$33),0),0)</f>
        <v/>
      </c>
      <c r="AQ70" s="4">
        <f>IF(AND(AQ$1*12+AQ$2&gt;=$G$33*12+$H$33,OR($I$33="",AQ$1*12+AQ$2&lt;=$I$33*12+$J$33)),ROUND($D$33*(1+$E$33/100)^(AQ$1-$G$33),0),0)</f>
        <v/>
      </c>
      <c r="AR70" s="4">
        <f>IF(AND(AR$1*12+AR$2&gt;=$G$33*12+$H$33,OR($I$33="",AR$1*12+AR$2&lt;=$I$33*12+$J$33)),ROUND($D$33*(1+$E$33/100)^(AR$1-$G$33),0),0)</f>
        <v/>
      </c>
      <c r="AS70" s="4">
        <f>IF(AND(AS$1*12+AS$2&gt;=$G$33*12+$H$33,OR($I$33="",AS$1*12+AS$2&lt;=$I$33*12+$J$33)),ROUND($D$33*(1+$E$33/100)^(AS$1-$G$33),0),0)</f>
        <v/>
      </c>
      <c r="AT70" s="4">
        <f>IF(AND(AT$1*12+AT$2&gt;=$G$33*12+$H$33,OR($I$33="",AT$1*12+AT$2&lt;=$I$33*12+$J$33)),ROUND($D$33*(1+$E$33/100)^(AT$1-$G$33),0),0)</f>
        <v/>
      </c>
      <c r="AU70" s="4">
        <f>IF(AND(AU$1*12+AU$2&gt;=$G$33*12+$H$33,OR($I$33="",AU$1*12+AU$2&lt;=$I$33*12+$J$33)),ROUND($D$33*(1+$E$33/100)^(AU$1-$G$33),0),0)</f>
        <v/>
      </c>
      <c r="AV70" s="4">
        <f>IF(AND(AV$1*12+AV$2&gt;=$G$33*12+$H$33,OR($I$33="",AV$1*12+AV$2&lt;=$I$33*12+$J$33)),ROUND($D$33*(1+$E$33/100)^(AV$1-$G$33),0),0)</f>
        <v/>
      </c>
      <c r="AW70" s="4">
        <f>IF(AND(AW$1*12+AW$2&gt;=$G$33*12+$H$33,OR($I$33="",AW$1*12+AW$2&lt;=$I$33*12+$J$33)),ROUND($D$33*(1+$E$33/100)^(AW$1-$G$33),0),0)</f>
        <v/>
      </c>
      <c r="AX70" s="4">
        <f>IF(AND(AX$1*12+AX$2&gt;=$G$33*12+$H$33,OR($I$33="",AX$1*12+AX$2&lt;=$I$33*12+$J$33)),ROUND($D$33*(1+$E$33/100)^(AX$1-$G$33),0),0)</f>
        <v/>
      </c>
      <c r="AY70" s="4">
        <f>IF(AND(AY$1*12+AY$2&gt;=$G$33*12+$H$33,OR($I$33="",AY$1*12+AY$2&lt;=$I$33*12+$J$33)),ROUND($D$33*(1+$E$33/100)^(AY$1-$G$33),0),0)</f>
        <v/>
      </c>
      <c r="AZ70" s="4">
        <f>IF(AND(AZ$1*12+AZ$2&gt;=$G$33*12+$H$33,OR($I$33="",AZ$1*12+AZ$2&lt;=$I$33*12+$J$33)),ROUND($D$33*(1+$E$33/100)^(AZ$1-$G$33),0),0)</f>
        <v/>
      </c>
      <c r="BA70" s="4">
        <f>IF(AND(BA$1*12+BA$2&gt;=$G$33*12+$H$33,OR($I$33="",BA$1*12+BA$2&lt;=$I$33*12+$J$33)),ROUND($D$33*(1+$E$33/100)^(BA$1-$G$33),0),0)</f>
        <v/>
      </c>
      <c r="BB70" s="4">
        <f>IF(AND(BB$1*12+BB$2&gt;=$G$33*12+$H$33,OR($I$33="",BB$1*12+BB$2&lt;=$I$33*12+$J$33)),ROUND($D$33*(1+$E$33/100)^(BB$1-$G$33),0),0)</f>
        <v/>
      </c>
    </row>
    <row r="71">
      <c r="A71" t="inlineStr">
        <is>
          <t>Pos 28 — Brutto</t>
        </is>
      </c>
      <c r="B71" s="4">
        <f>IF(AND(B$1*12+B$2&gt;=$G$34*12+$H$34,OR($I$34="",B$1*12+B$2&lt;=$I$34*12+$J$34)),ROUND($D$34*(1+$E$34/100)^(B$1-$G$34),0),0)</f>
        <v/>
      </c>
      <c r="C71" s="4">
        <f>IF(AND(C$1*12+C$2&gt;=$G$34*12+$H$34,OR($I$34="",C$1*12+C$2&lt;=$I$34*12+$J$34)),ROUND($D$34*(1+$E$34/100)^(C$1-$G$34),0),0)</f>
        <v/>
      </c>
      <c r="D71" s="4">
        <f>IF(AND(D$1*12+D$2&gt;=$G$34*12+$H$34,OR($I$34="",D$1*12+D$2&lt;=$I$34*12+$J$34)),ROUND($D$34*(1+$E$34/100)^(D$1-$G$34),0),0)</f>
        <v/>
      </c>
      <c r="E71" s="4">
        <f>IF(AND(E$1*12+E$2&gt;=$G$34*12+$H$34,OR($I$34="",E$1*12+E$2&lt;=$I$34*12+$J$34)),ROUND($D$34*(1+$E$34/100)^(E$1-$G$34),0),0)</f>
        <v/>
      </c>
      <c r="F71" s="4">
        <f>IF(AND(F$1*12+F$2&gt;=$G$34*12+$H$34,OR($I$34="",F$1*12+F$2&lt;=$I$34*12+$J$34)),ROUND($D$34*(1+$E$34/100)^(F$1-$G$34),0),0)</f>
        <v/>
      </c>
      <c r="G71" s="4">
        <f>IF(AND(G$1*12+G$2&gt;=$G$34*12+$H$34,OR($I$34="",G$1*12+G$2&lt;=$I$34*12+$J$34)),ROUND($D$34*(1+$E$34/100)^(G$1-$G$34),0),0)</f>
        <v/>
      </c>
      <c r="H71" s="4">
        <f>IF(AND(H$1*12+H$2&gt;=$G$34*12+$H$34,OR($I$34="",H$1*12+H$2&lt;=$I$34*12+$J$34)),ROUND($D$34*(1+$E$34/100)^(H$1-$G$34),0),0)</f>
        <v/>
      </c>
      <c r="I71" s="4">
        <f>IF(AND(I$1*12+I$2&gt;=$G$34*12+$H$34,OR($I$34="",I$1*12+I$2&lt;=$I$34*12+$J$34)),ROUND($D$34*(1+$E$34/100)^(I$1-$G$34),0),0)</f>
        <v/>
      </c>
      <c r="J71" s="4">
        <f>IF(AND(J$1*12+J$2&gt;=$G$34*12+$H$34,OR($I$34="",J$1*12+J$2&lt;=$I$34*12+$J$34)),ROUND($D$34*(1+$E$34/100)^(J$1-$G$34),0),0)</f>
        <v/>
      </c>
      <c r="K71" s="4">
        <f>IF(AND(K$1*12+K$2&gt;=$G$34*12+$H$34,OR($I$34="",K$1*12+K$2&lt;=$I$34*12+$J$34)),ROUND($D$34*(1+$E$34/100)^(K$1-$G$34),0),0)</f>
        <v/>
      </c>
      <c r="L71" s="4">
        <f>IF(AND(L$1*12+L$2&gt;=$G$34*12+$H$34,OR($I$34="",L$1*12+L$2&lt;=$I$34*12+$J$34)),ROUND($D$34*(1+$E$34/100)^(L$1-$G$34),0),0)</f>
        <v/>
      </c>
      <c r="M71" s="4">
        <f>IF(AND(M$1*12+M$2&gt;=$G$34*12+$H$34,OR($I$34="",M$1*12+M$2&lt;=$I$34*12+$J$34)),ROUND($D$34*(1+$E$34/100)^(M$1-$G$34),0),0)</f>
        <v/>
      </c>
      <c r="N71" s="4">
        <f>IF(AND(N$1*12+N$2&gt;=$G$34*12+$H$34,OR($I$34="",N$1*12+N$2&lt;=$I$34*12+$J$34)),ROUND($D$34*(1+$E$34/100)^(N$1-$G$34),0),0)</f>
        <v/>
      </c>
      <c r="O71" s="4">
        <f>IF(AND(O$1*12+O$2&gt;=$G$34*12+$H$34,OR($I$34="",O$1*12+O$2&lt;=$I$34*12+$J$34)),ROUND($D$34*(1+$E$34/100)^(O$1-$G$34),0),0)</f>
        <v/>
      </c>
      <c r="P71" s="4">
        <f>IF(AND(P$1*12+P$2&gt;=$G$34*12+$H$34,OR($I$34="",P$1*12+P$2&lt;=$I$34*12+$J$34)),ROUND($D$34*(1+$E$34/100)^(P$1-$G$34),0),0)</f>
        <v/>
      </c>
      <c r="Q71" s="4">
        <f>IF(AND(Q$1*12+Q$2&gt;=$G$34*12+$H$34,OR($I$34="",Q$1*12+Q$2&lt;=$I$34*12+$J$34)),ROUND($D$34*(1+$E$34/100)^(Q$1-$G$34),0),0)</f>
        <v/>
      </c>
      <c r="R71" s="4">
        <f>IF(AND(R$1*12+R$2&gt;=$G$34*12+$H$34,OR($I$34="",R$1*12+R$2&lt;=$I$34*12+$J$34)),ROUND($D$34*(1+$E$34/100)^(R$1-$G$34),0),0)</f>
        <v/>
      </c>
      <c r="S71" s="4">
        <f>IF(AND(S$1*12+S$2&gt;=$G$34*12+$H$34,OR($I$34="",S$1*12+S$2&lt;=$I$34*12+$J$34)),ROUND($D$34*(1+$E$34/100)^(S$1-$G$34),0),0)</f>
        <v/>
      </c>
      <c r="T71" s="4">
        <f>IF(AND(T$1*12+T$2&gt;=$G$34*12+$H$34,OR($I$34="",T$1*12+T$2&lt;=$I$34*12+$J$34)),ROUND($D$34*(1+$E$34/100)^(T$1-$G$34),0),0)</f>
        <v/>
      </c>
      <c r="U71" s="4">
        <f>IF(AND(U$1*12+U$2&gt;=$G$34*12+$H$34,OR($I$34="",U$1*12+U$2&lt;=$I$34*12+$J$34)),ROUND($D$34*(1+$E$34/100)^(U$1-$G$34),0),0)</f>
        <v/>
      </c>
      <c r="V71" s="4">
        <f>IF(AND(V$1*12+V$2&gt;=$G$34*12+$H$34,OR($I$34="",V$1*12+V$2&lt;=$I$34*12+$J$34)),ROUND($D$34*(1+$E$34/100)^(V$1-$G$34),0),0)</f>
        <v/>
      </c>
      <c r="W71" s="4">
        <f>IF(AND(W$1*12+W$2&gt;=$G$34*12+$H$34,OR($I$34="",W$1*12+W$2&lt;=$I$34*12+$J$34)),ROUND($D$34*(1+$E$34/100)^(W$1-$G$34),0),0)</f>
        <v/>
      </c>
      <c r="X71" s="4">
        <f>IF(AND(X$1*12+X$2&gt;=$G$34*12+$H$34,OR($I$34="",X$1*12+X$2&lt;=$I$34*12+$J$34)),ROUND($D$34*(1+$E$34/100)^(X$1-$G$34),0),0)</f>
        <v/>
      </c>
      <c r="Y71" s="4">
        <f>IF(AND(Y$1*12+Y$2&gt;=$G$34*12+$H$34,OR($I$34="",Y$1*12+Y$2&lt;=$I$34*12+$J$34)),ROUND($D$34*(1+$E$34/100)^(Y$1-$G$34),0),0)</f>
        <v/>
      </c>
      <c r="Z71" s="4">
        <f>IF(AND(Z$1*12+Z$2&gt;=$G$34*12+$H$34,OR($I$34="",Z$1*12+Z$2&lt;=$I$34*12+$J$34)),ROUND($D$34*(1+$E$34/100)^(Z$1-$G$34),0),0)</f>
        <v/>
      </c>
      <c r="AA71" s="4">
        <f>IF(AND(AA$1*12+AA$2&gt;=$G$34*12+$H$34,OR($I$34="",AA$1*12+AA$2&lt;=$I$34*12+$J$34)),ROUND($D$34*(1+$E$34/100)^(AA$1-$G$34),0),0)</f>
        <v/>
      </c>
      <c r="AB71" s="4">
        <f>IF(AND(AB$1*12+AB$2&gt;=$G$34*12+$H$34,OR($I$34="",AB$1*12+AB$2&lt;=$I$34*12+$J$34)),ROUND($D$34*(1+$E$34/100)^(AB$1-$G$34),0),0)</f>
        <v/>
      </c>
      <c r="AC71" s="4">
        <f>IF(AND(AC$1*12+AC$2&gt;=$G$34*12+$H$34,OR($I$34="",AC$1*12+AC$2&lt;=$I$34*12+$J$34)),ROUND($D$34*(1+$E$34/100)^(AC$1-$G$34),0),0)</f>
        <v/>
      </c>
      <c r="AD71" s="4">
        <f>IF(AND(AD$1*12+AD$2&gt;=$G$34*12+$H$34,OR($I$34="",AD$1*12+AD$2&lt;=$I$34*12+$J$34)),ROUND($D$34*(1+$E$34/100)^(AD$1-$G$34),0),0)</f>
        <v/>
      </c>
      <c r="AE71" s="4">
        <f>IF(AND(AE$1*12+AE$2&gt;=$G$34*12+$H$34,OR($I$34="",AE$1*12+AE$2&lt;=$I$34*12+$J$34)),ROUND($D$34*(1+$E$34/100)^(AE$1-$G$34),0),0)</f>
        <v/>
      </c>
      <c r="AF71" s="4">
        <f>IF(AND(AF$1*12+AF$2&gt;=$G$34*12+$H$34,OR($I$34="",AF$1*12+AF$2&lt;=$I$34*12+$J$34)),ROUND($D$34*(1+$E$34/100)^(AF$1-$G$34),0),0)</f>
        <v/>
      </c>
      <c r="AG71" s="4">
        <f>IF(AND(AG$1*12+AG$2&gt;=$G$34*12+$H$34,OR($I$34="",AG$1*12+AG$2&lt;=$I$34*12+$J$34)),ROUND($D$34*(1+$E$34/100)^(AG$1-$G$34),0),0)</f>
        <v/>
      </c>
      <c r="AH71" s="4">
        <f>IF(AND(AH$1*12+AH$2&gt;=$G$34*12+$H$34,OR($I$34="",AH$1*12+AH$2&lt;=$I$34*12+$J$34)),ROUND($D$34*(1+$E$34/100)^(AH$1-$G$34),0),0)</f>
        <v/>
      </c>
      <c r="AI71" s="4">
        <f>IF(AND(AI$1*12+AI$2&gt;=$G$34*12+$H$34,OR($I$34="",AI$1*12+AI$2&lt;=$I$34*12+$J$34)),ROUND($D$34*(1+$E$34/100)^(AI$1-$G$34),0),0)</f>
        <v/>
      </c>
      <c r="AJ71" s="4">
        <f>IF(AND(AJ$1*12+AJ$2&gt;=$G$34*12+$H$34,OR($I$34="",AJ$1*12+AJ$2&lt;=$I$34*12+$J$34)),ROUND($D$34*(1+$E$34/100)^(AJ$1-$G$34),0),0)</f>
        <v/>
      </c>
      <c r="AK71" s="4">
        <f>IF(AND(AK$1*12+AK$2&gt;=$G$34*12+$H$34,OR($I$34="",AK$1*12+AK$2&lt;=$I$34*12+$J$34)),ROUND($D$34*(1+$E$34/100)^(AK$1-$G$34),0),0)</f>
        <v/>
      </c>
      <c r="AL71" s="4">
        <f>IF(AND(AL$1*12+AL$2&gt;=$G$34*12+$H$34,OR($I$34="",AL$1*12+AL$2&lt;=$I$34*12+$J$34)),ROUND($D$34*(1+$E$34/100)^(AL$1-$G$34),0),0)</f>
        <v/>
      </c>
      <c r="AM71" s="4">
        <f>IF(AND(AM$1*12+AM$2&gt;=$G$34*12+$H$34,OR($I$34="",AM$1*12+AM$2&lt;=$I$34*12+$J$34)),ROUND($D$34*(1+$E$34/100)^(AM$1-$G$34),0),0)</f>
        <v/>
      </c>
      <c r="AN71" s="4">
        <f>IF(AND(AN$1*12+AN$2&gt;=$G$34*12+$H$34,OR($I$34="",AN$1*12+AN$2&lt;=$I$34*12+$J$34)),ROUND($D$34*(1+$E$34/100)^(AN$1-$G$34),0),0)</f>
        <v/>
      </c>
      <c r="AO71" s="4">
        <f>IF(AND(AO$1*12+AO$2&gt;=$G$34*12+$H$34,OR($I$34="",AO$1*12+AO$2&lt;=$I$34*12+$J$34)),ROUND($D$34*(1+$E$34/100)^(AO$1-$G$34),0),0)</f>
        <v/>
      </c>
      <c r="AP71" s="4">
        <f>IF(AND(AP$1*12+AP$2&gt;=$G$34*12+$H$34,OR($I$34="",AP$1*12+AP$2&lt;=$I$34*12+$J$34)),ROUND($D$34*(1+$E$34/100)^(AP$1-$G$34),0),0)</f>
        <v/>
      </c>
      <c r="AQ71" s="4">
        <f>IF(AND(AQ$1*12+AQ$2&gt;=$G$34*12+$H$34,OR($I$34="",AQ$1*12+AQ$2&lt;=$I$34*12+$J$34)),ROUND($D$34*(1+$E$34/100)^(AQ$1-$G$34),0),0)</f>
        <v/>
      </c>
      <c r="AR71" s="4">
        <f>IF(AND(AR$1*12+AR$2&gt;=$G$34*12+$H$34,OR($I$34="",AR$1*12+AR$2&lt;=$I$34*12+$J$34)),ROUND($D$34*(1+$E$34/100)^(AR$1-$G$34),0),0)</f>
        <v/>
      </c>
      <c r="AS71" s="4">
        <f>IF(AND(AS$1*12+AS$2&gt;=$G$34*12+$H$34,OR($I$34="",AS$1*12+AS$2&lt;=$I$34*12+$J$34)),ROUND($D$34*(1+$E$34/100)^(AS$1-$G$34),0),0)</f>
        <v/>
      </c>
      <c r="AT71" s="4">
        <f>IF(AND(AT$1*12+AT$2&gt;=$G$34*12+$H$34,OR($I$34="",AT$1*12+AT$2&lt;=$I$34*12+$J$34)),ROUND($D$34*(1+$E$34/100)^(AT$1-$G$34),0),0)</f>
        <v/>
      </c>
      <c r="AU71" s="4">
        <f>IF(AND(AU$1*12+AU$2&gt;=$G$34*12+$H$34,OR($I$34="",AU$1*12+AU$2&lt;=$I$34*12+$J$34)),ROUND($D$34*(1+$E$34/100)^(AU$1-$G$34),0),0)</f>
        <v/>
      </c>
      <c r="AV71" s="4">
        <f>IF(AND(AV$1*12+AV$2&gt;=$G$34*12+$H$34,OR($I$34="",AV$1*12+AV$2&lt;=$I$34*12+$J$34)),ROUND($D$34*(1+$E$34/100)^(AV$1-$G$34),0),0)</f>
        <v/>
      </c>
      <c r="AW71" s="4">
        <f>IF(AND(AW$1*12+AW$2&gt;=$G$34*12+$H$34,OR($I$34="",AW$1*12+AW$2&lt;=$I$34*12+$J$34)),ROUND($D$34*(1+$E$34/100)^(AW$1-$G$34),0),0)</f>
        <v/>
      </c>
      <c r="AX71" s="4">
        <f>IF(AND(AX$1*12+AX$2&gt;=$G$34*12+$H$34,OR($I$34="",AX$1*12+AX$2&lt;=$I$34*12+$J$34)),ROUND($D$34*(1+$E$34/100)^(AX$1-$G$34),0),0)</f>
        <v/>
      </c>
      <c r="AY71" s="4">
        <f>IF(AND(AY$1*12+AY$2&gt;=$G$34*12+$H$34,OR($I$34="",AY$1*12+AY$2&lt;=$I$34*12+$J$34)),ROUND($D$34*(1+$E$34/100)^(AY$1-$G$34),0),0)</f>
        <v/>
      </c>
      <c r="AZ71" s="4">
        <f>IF(AND(AZ$1*12+AZ$2&gt;=$G$34*12+$H$34,OR($I$34="",AZ$1*12+AZ$2&lt;=$I$34*12+$J$34)),ROUND($D$34*(1+$E$34/100)^(AZ$1-$G$34),0),0)</f>
        <v/>
      </c>
      <c r="BA71" s="4">
        <f>IF(AND(BA$1*12+BA$2&gt;=$G$34*12+$H$34,OR($I$34="",BA$1*12+BA$2&lt;=$I$34*12+$J$34)),ROUND($D$34*(1+$E$34/100)^(BA$1-$G$34),0),0)</f>
        <v/>
      </c>
      <c r="BB71" s="4">
        <f>IF(AND(BB$1*12+BB$2&gt;=$G$34*12+$H$34,OR($I$34="",BB$1*12+BB$2&lt;=$I$34*12+$J$34)),ROUND($D$34*(1+$E$34/100)^(BB$1-$G$34),0),0)</f>
        <v/>
      </c>
    </row>
    <row r="72">
      <c r="A72" t="inlineStr">
        <is>
          <t>Pos 29 — Brutto</t>
        </is>
      </c>
      <c r="B72" s="4">
        <f>IF(AND(B$1*12+B$2&gt;=$G$35*12+$H$35,OR($I$35="",B$1*12+B$2&lt;=$I$35*12+$J$35)),ROUND($D$35*(1+$E$35/100)^(B$1-$G$35),0),0)</f>
        <v/>
      </c>
      <c r="C72" s="4">
        <f>IF(AND(C$1*12+C$2&gt;=$G$35*12+$H$35,OR($I$35="",C$1*12+C$2&lt;=$I$35*12+$J$35)),ROUND($D$35*(1+$E$35/100)^(C$1-$G$35),0),0)</f>
        <v/>
      </c>
      <c r="D72" s="4">
        <f>IF(AND(D$1*12+D$2&gt;=$G$35*12+$H$35,OR($I$35="",D$1*12+D$2&lt;=$I$35*12+$J$35)),ROUND($D$35*(1+$E$35/100)^(D$1-$G$35),0),0)</f>
        <v/>
      </c>
      <c r="E72" s="4">
        <f>IF(AND(E$1*12+E$2&gt;=$G$35*12+$H$35,OR($I$35="",E$1*12+E$2&lt;=$I$35*12+$J$35)),ROUND($D$35*(1+$E$35/100)^(E$1-$G$35),0),0)</f>
        <v/>
      </c>
      <c r="F72" s="4">
        <f>IF(AND(F$1*12+F$2&gt;=$G$35*12+$H$35,OR($I$35="",F$1*12+F$2&lt;=$I$35*12+$J$35)),ROUND($D$35*(1+$E$35/100)^(F$1-$G$35),0),0)</f>
        <v/>
      </c>
      <c r="G72" s="4">
        <f>IF(AND(G$1*12+G$2&gt;=$G$35*12+$H$35,OR($I$35="",G$1*12+G$2&lt;=$I$35*12+$J$35)),ROUND($D$35*(1+$E$35/100)^(G$1-$G$35),0),0)</f>
        <v/>
      </c>
      <c r="H72" s="4">
        <f>IF(AND(H$1*12+H$2&gt;=$G$35*12+$H$35,OR($I$35="",H$1*12+H$2&lt;=$I$35*12+$J$35)),ROUND($D$35*(1+$E$35/100)^(H$1-$G$35),0),0)</f>
        <v/>
      </c>
      <c r="I72" s="4">
        <f>IF(AND(I$1*12+I$2&gt;=$G$35*12+$H$35,OR($I$35="",I$1*12+I$2&lt;=$I$35*12+$J$35)),ROUND($D$35*(1+$E$35/100)^(I$1-$G$35),0),0)</f>
        <v/>
      </c>
      <c r="J72" s="4">
        <f>IF(AND(J$1*12+J$2&gt;=$G$35*12+$H$35,OR($I$35="",J$1*12+J$2&lt;=$I$35*12+$J$35)),ROUND($D$35*(1+$E$35/100)^(J$1-$G$35),0),0)</f>
        <v/>
      </c>
      <c r="K72" s="4">
        <f>IF(AND(K$1*12+K$2&gt;=$G$35*12+$H$35,OR($I$35="",K$1*12+K$2&lt;=$I$35*12+$J$35)),ROUND($D$35*(1+$E$35/100)^(K$1-$G$35),0),0)</f>
        <v/>
      </c>
      <c r="L72" s="4">
        <f>IF(AND(L$1*12+L$2&gt;=$G$35*12+$H$35,OR($I$35="",L$1*12+L$2&lt;=$I$35*12+$J$35)),ROUND($D$35*(1+$E$35/100)^(L$1-$G$35),0),0)</f>
        <v/>
      </c>
      <c r="M72" s="4">
        <f>IF(AND(M$1*12+M$2&gt;=$G$35*12+$H$35,OR($I$35="",M$1*12+M$2&lt;=$I$35*12+$J$35)),ROUND($D$35*(1+$E$35/100)^(M$1-$G$35),0),0)</f>
        <v/>
      </c>
      <c r="N72" s="4">
        <f>IF(AND(N$1*12+N$2&gt;=$G$35*12+$H$35,OR($I$35="",N$1*12+N$2&lt;=$I$35*12+$J$35)),ROUND($D$35*(1+$E$35/100)^(N$1-$G$35),0),0)</f>
        <v/>
      </c>
      <c r="O72" s="4">
        <f>IF(AND(O$1*12+O$2&gt;=$G$35*12+$H$35,OR($I$35="",O$1*12+O$2&lt;=$I$35*12+$J$35)),ROUND($D$35*(1+$E$35/100)^(O$1-$G$35),0),0)</f>
        <v/>
      </c>
      <c r="P72" s="4">
        <f>IF(AND(P$1*12+P$2&gt;=$G$35*12+$H$35,OR($I$35="",P$1*12+P$2&lt;=$I$35*12+$J$35)),ROUND($D$35*(1+$E$35/100)^(P$1-$G$35),0),0)</f>
        <v/>
      </c>
      <c r="Q72" s="4">
        <f>IF(AND(Q$1*12+Q$2&gt;=$G$35*12+$H$35,OR($I$35="",Q$1*12+Q$2&lt;=$I$35*12+$J$35)),ROUND($D$35*(1+$E$35/100)^(Q$1-$G$35),0),0)</f>
        <v/>
      </c>
      <c r="R72" s="4">
        <f>IF(AND(R$1*12+R$2&gt;=$G$35*12+$H$35,OR($I$35="",R$1*12+R$2&lt;=$I$35*12+$J$35)),ROUND($D$35*(1+$E$35/100)^(R$1-$G$35),0),0)</f>
        <v/>
      </c>
      <c r="S72" s="4">
        <f>IF(AND(S$1*12+S$2&gt;=$G$35*12+$H$35,OR($I$35="",S$1*12+S$2&lt;=$I$35*12+$J$35)),ROUND($D$35*(1+$E$35/100)^(S$1-$G$35),0),0)</f>
        <v/>
      </c>
      <c r="T72" s="4">
        <f>IF(AND(T$1*12+T$2&gt;=$G$35*12+$H$35,OR($I$35="",T$1*12+T$2&lt;=$I$35*12+$J$35)),ROUND($D$35*(1+$E$35/100)^(T$1-$G$35),0),0)</f>
        <v/>
      </c>
      <c r="U72" s="4">
        <f>IF(AND(U$1*12+U$2&gt;=$G$35*12+$H$35,OR($I$35="",U$1*12+U$2&lt;=$I$35*12+$J$35)),ROUND($D$35*(1+$E$35/100)^(U$1-$G$35),0),0)</f>
        <v/>
      </c>
      <c r="V72" s="4">
        <f>IF(AND(V$1*12+V$2&gt;=$G$35*12+$H$35,OR($I$35="",V$1*12+V$2&lt;=$I$35*12+$J$35)),ROUND($D$35*(1+$E$35/100)^(V$1-$G$35),0),0)</f>
        <v/>
      </c>
      <c r="W72" s="4">
        <f>IF(AND(W$1*12+W$2&gt;=$G$35*12+$H$35,OR($I$35="",W$1*12+W$2&lt;=$I$35*12+$J$35)),ROUND($D$35*(1+$E$35/100)^(W$1-$G$35),0),0)</f>
        <v/>
      </c>
      <c r="X72" s="4">
        <f>IF(AND(X$1*12+X$2&gt;=$G$35*12+$H$35,OR($I$35="",X$1*12+X$2&lt;=$I$35*12+$J$35)),ROUND($D$35*(1+$E$35/100)^(X$1-$G$35),0),0)</f>
        <v/>
      </c>
      <c r="Y72" s="4">
        <f>IF(AND(Y$1*12+Y$2&gt;=$G$35*12+$H$35,OR($I$35="",Y$1*12+Y$2&lt;=$I$35*12+$J$35)),ROUND($D$35*(1+$E$35/100)^(Y$1-$G$35),0),0)</f>
        <v/>
      </c>
      <c r="Z72" s="4">
        <f>IF(AND(Z$1*12+Z$2&gt;=$G$35*12+$H$35,OR($I$35="",Z$1*12+Z$2&lt;=$I$35*12+$J$35)),ROUND($D$35*(1+$E$35/100)^(Z$1-$G$35),0),0)</f>
        <v/>
      </c>
      <c r="AA72" s="4">
        <f>IF(AND(AA$1*12+AA$2&gt;=$G$35*12+$H$35,OR($I$35="",AA$1*12+AA$2&lt;=$I$35*12+$J$35)),ROUND($D$35*(1+$E$35/100)^(AA$1-$G$35),0),0)</f>
        <v/>
      </c>
      <c r="AB72" s="4">
        <f>IF(AND(AB$1*12+AB$2&gt;=$G$35*12+$H$35,OR($I$35="",AB$1*12+AB$2&lt;=$I$35*12+$J$35)),ROUND($D$35*(1+$E$35/100)^(AB$1-$G$35),0),0)</f>
        <v/>
      </c>
      <c r="AC72" s="4">
        <f>IF(AND(AC$1*12+AC$2&gt;=$G$35*12+$H$35,OR($I$35="",AC$1*12+AC$2&lt;=$I$35*12+$J$35)),ROUND($D$35*(1+$E$35/100)^(AC$1-$G$35),0),0)</f>
        <v/>
      </c>
      <c r="AD72" s="4">
        <f>IF(AND(AD$1*12+AD$2&gt;=$G$35*12+$H$35,OR($I$35="",AD$1*12+AD$2&lt;=$I$35*12+$J$35)),ROUND($D$35*(1+$E$35/100)^(AD$1-$G$35),0),0)</f>
        <v/>
      </c>
      <c r="AE72" s="4">
        <f>IF(AND(AE$1*12+AE$2&gt;=$G$35*12+$H$35,OR($I$35="",AE$1*12+AE$2&lt;=$I$35*12+$J$35)),ROUND($D$35*(1+$E$35/100)^(AE$1-$G$35),0),0)</f>
        <v/>
      </c>
      <c r="AF72" s="4">
        <f>IF(AND(AF$1*12+AF$2&gt;=$G$35*12+$H$35,OR($I$35="",AF$1*12+AF$2&lt;=$I$35*12+$J$35)),ROUND($D$35*(1+$E$35/100)^(AF$1-$G$35),0),0)</f>
        <v/>
      </c>
      <c r="AG72" s="4">
        <f>IF(AND(AG$1*12+AG$2&gt;=$G$35*12+$H$35,OR($I$35="",AG$1*12+AG$2&lt;=$I$35*12+$J$35)),ROUND($D$35*(1+$E$35/100)^(AG$1-$G$35),0),0)</f>
        <v/>
      </c>
      <c r="AH72" s="4">
        <f>IF(AND(AH$1*12+AH$2&gt;=$G$35*12+$H$35,OR($I$35="",AH$1*12+AH$2&lt;=$I$35*12+$J$35)),ROUND($D$35*(1+$E$35/100)^(AH$1-$G$35),0),0)</f>
        <v/>
      </c>
      <c r="AI72" s="4">
        <f>IF(AND(AI$1*12+AI$2&gt;=$G$35*12+$H$35,OR($I$35="",AI$1*12+AI$2&lt;=$I$35*12+$J$35)),ROUND($D$35*(1+$E$35/100)^(AI$1-$G$35),0),0)</f>
        <v/>
      </c>
      <c r="AJ72" s="4">
        <f>IF(AND(AJ$1*12+AJ$2&gt;=$G$35*12+$H$35,OR($I$35="",AJ$1*12+AJ$2&lt;=$I$35*12+$J$35)),ROUND($D$35*(1+$E$35/100)^(AJ$1-$G$35),0),0)</f>
        <v/>
      </c>
      <c r="AK72" s="4">
        <f>IF(AND(AK$1*12+AK$2&gt;=$G$35*12+$H$35,OR($I$35="",AK$1*12+AK$2&lt;=$I$35*12+$J$35)),ROUND($D$35*(1+$E$35/100)^(AK$1-$G$35),0),0)</f>
        <v/>
      </c>
      <c r="AL72" s="4">
        <f>IF(AND(AL$1*12+AL$2&gt;=$G$35*12+$H$35,OR($I$35="",AL$1*12+AL$2&lt;=$I$35*12+$J$35)),ROUND($D$35*(1+$E$35/100)^(AL$1-$G$35),0),0)</f>
        <v/>
      </c>
      <c r="AM72" s="4">
        <f>IF(AND(AM$1*12+AM$2&gt;=$G$35*12+$H$35,OR($I$35="",AM$1*12+AM$2&lt;=$I$35*12+$J$35)),ROUND($D$35*(1+$E$35/100)^(AM$1-$G$35),0),0)</f>
        <v/>
      </c>
      <c r="AN72" s="4">
        <f>IF(AND(AN$1*12+AN$2&gt;=$G$35*12+$H$35,OR($I$35="",AN$1*12+AN$2&lt;=$I$35*12+$J$35)),ROUND($D$35*(1+$E$35/100)^(AN$1-$G$35),0),0)</f>
        <v/>
      </c>
      <c r="AO72" s="4">
        <f>IF(AND(AO$1*12+AO$2&gt;=$G$35*12+$H$35,OR($I$35="",AO$1*12+AO$2&lt;=$I$35*12+$J$35)),ROUND($D$35*(1+$E$35/100)^(AO$1-$G$35),0),0)</f>
        <v/>
      </c>
      <c r="AP72" s="4">
        <f>IF(AND(AP$1*12+AP$2&gt;=$G$35*12+$H$35,OR($I$35="",AP$1*12+AP$2&lt;=$I$35*12+$J$35)),ROUND($D$35*(1+$E$35/100)^(AP$1-$G$35),0),0)</f>
        <v/>
      </c>
      <c r="AQ72" s="4">
        <f>IF(AND(AQ$1*12+AQ$2&gt;=$G$35*12+$H$35,OR($I$35="",AQ$1*12+AQ$2&lt;=$I$35*12+$J$35)),ROUND($D$35*(1+$E$35/100)^(AQ$1-$G$35),0),0)</f>
        <v/>
      </c>
      <c r="AR72" s="4">
        <f>IF(AND(AR$1*12+AR$2&gt;=$G$35*12+$H$35,OR($I$35="",AR$1*12+AR$2&lt;=$I$35*12+$J$35)),ROUND($D$35*(1+$E$35/100)^(AR$1-$G$35),0),0)</f>
        <v/>
      </c>
      <c r="AS72" s="4">
        <f>IF(AND(AS$1*12+AS$2&gt;=$G$35*12+$H$35,OR($I$35="",AS$1*12+AS$2&lt;=$I$35*12+$J$35)),ROUND($D$35*(1+$E$35/100)^(AS$1-$G$35),0),0)</f>
        <v/>
      </c>
      <c r="AT72" s="4">
        <f>IF(AND(AT$1*12+AT$2&gt;=$G$35*12+$H$35,OR($I$35="",AT$1*12+AT$2&lt;=$I$35*12+$J$35)),ROUND($D$35*(1+$E$35/100)^(AT$1-$G$35),0),0)</f>
        <v/>
      </c>
      <c r="AU72" s="4">
        <f>IF(AND(AU$1*12+AU$2&gt;=$G$35*12+$H$35,OR($I$35="",AU$1*12+AU$2&lt;=$I$35*12+$J$35)),ROUND($D$35*(1+$E$35/100)^(AU$1-$G$35),0),0)</f>
        <v/>
      </c>
      <c r="AV72" s="4">
        <f>IF(AND(AV$1*12+AV$2&gt;=$G$35*12+$H$35,OR($I$35="",AV$1*12+AV$2&lt;=$I$35*12+$J$35)),ROUND($D$35*(1+$E$35/100)^(AV$1-$G$35),0),0)</f>
        <v/>
      </c>
      <c r="AW72" s="4">
        <f>IF(AND(AW$1*12+AW$2&gt;=$G$35*12+$H$35,OR($I$35="",AW$1*12+AW$2&lt;=$I$35*12+$J$35)),ROUND($D$35*(1+$E$35/100)^(AW$1-$G$35),0),0)</f>
        <v/>
      </c>
      <c r="AX72" s="4">
        <f>IF(AND(AX$1*12+AX$2&gt;=$G$35*12+$H$35,OR($I$35="",AX$1*12+AX$2&lt;=$I$35*12+$J$35)),ROUND($D$35*(1+$E$35/100)^(AX$1-$G$35),0),0)</f>
        <v/>
      </c>
      <c r="AY72" s="4">
        <f>IF(AND(AY$1*12+AY$2&gt;=$G$35*12+$H$35,OR($I$35="",AY$1*12+AY$2&lt;=$I$35*12+$J$35)),ROUND($D$35*(1+$E$35/100)^(AY$1-$G$35),0),0)</f>
        <v/>
      </c>
      <c r="AZ72" s="4">
        <f>IF(AND(AZ$1*12+AZ$2&gt;=$G$35*12+$H$35,OR($I$35="",AZ$1*12+AZ$2&lt;=$I$35*12+$J$35)),ROUND($D$35*(1+$E$35/100)^(AZ$1-$G$35),0),0)</f>
        <v/>
      </c>
      <c r="BA72" s="4">
        <f>IF(AND(BA$1*12+BA$2&gt;=$G$35*12+$H$35,OR($I$35="",BA$1*12+BA$2&lt;=$I$35*12+$J$35)),ROUND($D$35*(1+$E$35/100)^(BA$1-$G$35),0),0)</f>
        <v/>
      </c>
      <c r="BB72" s="4">
        <f>IF(AND(BB$1*12+BB$2&gt;=$G$35*12+$H$35,OR($I$35="",BB$1*12+BB$2&lt;=$I$35*12+$J$35)),ROUND($D$35*(1+$E$35/100)^(BB$1-$G$35),0),0)</f>
        <v/>
      </c>
    </row>
    <row r="73">
      <c r="A73" t="inlineStr">
        <is>
          <t>Pos 30 — Brutto</t>
        </is>
      </c>
      <c r="B73" s="4">
        <f>IF(AND(B$1*12+B$2&gt;=$G$36*12+$H$36,OR($I$36="",B$1*12+B$2&lt;=$I$36*12+$J$36)),ROUND($D$36*(1+$E$36/100)^(B$1-$G$36),0),0)</f>
        <v/>
      </c>
      <c r="C73" s="4">
        <f>IF(AND(C$1*12+C$2&gt;=$G$36*12+$H$36,OR($I$36="",C$1*12+C$2&lt;=$I$36*12+$J$36)),ROUND($D$36*(1+$E$36/100)^(C$1-$G$36),0),0)</f>
        <v/>
      </c>
      <c r="D73" s="4">
        <f>IF(AND(D$1*12+D$2&gt;=$G$36*12+$H$36,OR($I$36="",D$1*12+D$2&lt;=$I$36*12+$J$36)),ROUND($D$36*(1+$E$36/100)^(D$1-$G$36),0),0)</f>
        <v/>
      </c>
      <c r="E73" s="4">
        <f>IF(AND(E$1*12+E$2&gt;=$G$36*12+$H$36,OR($I$36="",E$1*12+E$2&lt;=$I$36*12+$J$36)),ROUND($D$36*(1+$E$36/100)^(E$1-$G$36),0),0)</f>
        <v/>
      </c>
      <c r="F73" s="4">
        <f>IF(AND(F$1*12+F$2&gt;=$G$36*12+$H$36,OR($I$36="",F$1*12+F$2&lt;=$I$36*12+$J$36)),ROUND($D$36*(1+$E$36/100)^(F$1-$G$36),0),0)</f>
        <v/>
      </c>
      <c r="G73" s="4">
        <f>IF(AND(G$1*12+G$2&gt;=$G$36*12+$H$36,OR($I$36="",G$1*12+G$2&lt;=$I$36*12+$J$36)),ROUND($D$36*(1+$E$36/100)^(G$1-$G$36),0),0)</f>
        <v/>
      </c>
      <c r="H73" s="4">
        <f>IF(AND(H$1*12+H$2&gt;=$G$36*12+$H$36,OR($I$36="",H$1*12+H$2&lt;=$I$36*12+$J$36)),ROUND($D$36*(1+$E$36/100)^(H$1-$G$36),0),0)</f>
        <v/>
      </c>
      <c r="I73" s="4">
        <f>IF(AND(I$1*12+I$2&gt;=$G$36*12+$H$36,OR($I$36="",I$1*12+I$2&lt;=$I$36*12+$J$36)),ROUND($D$36*(1+$E$36/100)^(I$1-$G$36),0),0)</f>
        <v/>
      </c>
      <c r="J73" s="4">
        <f>IF(AND(J$1*12+J$2&gt;=$G$36*12+$H$36,OR($I$36="",J$1*12+J$2&lt;=$I$36*12+$J$36)),ROUND($D$36*(1+$E$36/100)^(J$1-$G$36),0),0)</f>
        <v/>
      </c>
      <c r="K73" s="4">
        <f>IF(AND(K$1*12+K$2&gt;=$G$36*12+$H$36,OR($I$36="",K$1*12+K$2&lt;=$I$36*12+$J$36)),ROUND($D$36*(1+$E$36/100)^(K$1-$G$36),0),0)</f>
        <v/>
      </c>
      <c r="L73" s="4">
        <f>IF(AND(L$1*12+L$2&gt;=$G$36*12+$H$36,OR($I$36="",L$1*12+L$2&lt;=$I$36*12+$J$36)),ROUND($D$36*(1+$E$36/100)^(L$1-$G$36),0),0)</f>
        <v/>
      </c>
      <c r="M73" s="4">
        <f>IF(AND(M$1*12+M$2&gt;=$G$36*12+$H$36,OR($I$36="",M$1*12+M$2&lt;=$I$36*12+$J$36)),ROUND($D$36*(1+$E$36/100)^(M$1-$G$36),0),0)</f>
        <v/>
      </c>
      <c r="N73" s="4">
        <f>IF(AND(N$1*12+N$2&gt;=$G$36*12+$H$36,OR($I$36="",N$1*12+N$2&lt;=$I$36*12+$J$36)),ROUND($D$36*(1+$E$36/100)^(N$1-$G$36),0),0)</f>
        <v/>
      </c>
      <c r="O73" s="4">
        <f>IF(AND(O$1*12+O$2&gt;=$G$36*12+$H$36,OR($I$36="",O$1*12+O$2&lt;=$I$36*12+$J$36)),ROUND($D$36*(1+$E$36/100)^(O$1-$G$36),0),0)</f>
        <v/>
      </c>
      <c r="P73" s="4">
        <f>IF(AND(P$1*12+P$2&gt;=$G$36*12+$H$36,OR($I$36="",P$1*12+P$2&lt;=$I$36*12+$J$36)),ROUND($D$36*(1+$E$36/100)^(P$1-$G$36),0),0)</f>
        <v/>
      </c>
      <c r="Q73" s="4">
        <f>IF(AND(Q$1*12+Q$2&gt;=$G$36*12+$H$36,OR($I$36="",Q$1*12+Q$2&lt;=$I$36*12+$J$36)),ROUND($D$36*(1+$E$36/100)^(Q$1-$G$36),0),0)</f>
        <v/>
      </c>
      <c r="R73" s="4">
        <f>IF(AND(R$1*12+R$2&gt;=$G$36*12+$H$36,OR($I$36="",R$1*12+R$2&lt;=$I$36*12+$J$36)),ROUND($D$36*(1+$E$36/100)^(R$1-$G$36),0),0)</f>
        <v/>
      </c>
      <c r="S73" s="4">
        <f>IF(AND(S$1*12+S$2&gt;=$G$36*12+$H$36,OR($I$36="",S$1*12+S$2&lt;=$I$36*12+$J$36)),ROUND($D$36*(1+$E$36/100)^(S$1-$G$36),0),0)</f>
        <v/>
      </c>
      <c r="T73" s="4">
        <f>IF(AND(T$1*12+T$2&gt;=$G$36*12+$H$36,OR($I$36="",T$1*12+T$2&lt;=$I$36*12+$J$36)),ROUND($D$36*(1+$E$36/100)^(T$1-$G$36),0),0)</f>
        <v/>
      </c>
      <c r="U73" s="4">
        <f>IF(AND(U$1*12+U$2&gt;=$G$36*12+$H$36,OR($I$36="",U$1*12+U$2&lt;=$I$36*12+$J$36)),ROUND($D$36*(1+$E$36/100)^(U$1-$G$36),0),0)</f>
        <v/>
      </c>
      <c r="V73" s="4">
        <f>IF(AND(V$1*12+V$2&gt;=$G$36*12+$H$36,OR($I$36="",V$1*12+V$2&lt;=$I$36*12+$J$36)),ROUND($D$36*(1+$E$36/100)^(V$1-$G$36),0),0)</f>
        <v/>
      </c>
      <c r="W73" s="4">
        <f>IF(AND(W$1*12+W$2&gt;=$G$36*12+$H$36,OR($I$36="",W$1*12+W$2&lt;=$I$36*12+$J$36)),ROUND($D$36*(1+$E$36/100)^(W$1-$G$36),0),0)</f>
        <v/>
      </c>
      <c r="X73" s="4">
        <f>IF(AND(X$1*12+X$2&gt;=$G$36*12+$H$36,OR($I$36="",X$1*12+X$2&lt;=$I$36*12+$J$36)),ROUND($D$36*(1+$E$36/100)^(X$1-$G$36),0),0)</f>
        <v/>
      </c>
      <c r="Y73" s="4">
        <f>IF(AND(Y$1*12+Y$2&gt;=$G$36*12+$H$36,OR($I$36="",Y$1*12+Y$2&lt;=$I$36*12+$J$36)),ROUND($D$36*(1+$E$36/100)^(Y$1-$G$36),0),0)</f>
        <v/>
      </c>
      <c r="Z73" s="4">
        <f>IF(AND(Z$1*12+Z$2&gt;=$G$36*12+$H$36,OR($I$36="",Z$1*12+Z$2&lt;=$I$36*12+$J$36)),ROUND($D$36*(1+$E$36/100)^(Z$1-$G$36),0),0)</f>
        <v/>
      </c>
      <c r="AA73" s="4">
        <f>IF(AND(AA$1*12+AA$2&gt;=$G$36*12+$H$36,OR($I$36="",AA$1*12+AA$2&lt;=$I$36*12+$J$36)),ROUND($D$36*(1+$E$36/100)^(AA$1-$G$36),0),0)</f>
        <v/>
      </c>
      <c r="AB73" s="4">
        <f>IF(AND(AB$1*12+AB$2&gt;=$G$36*12+$H$36,OR($I$36="",AB$1*12+AB$2&lt;=$I$36*12+$J$36)),ROUND($D$36*(1+$E$36/100)^(AB$1-$G$36),0),0)</f>
        <v/>
      </c>
      <c r="AC73" s="4">
        <f>IF(AND(AC$1*12+AC$2&gt;=$G$36*12+$H$36,OR($I$36="",AC$1*12+AC$2&lt;=$I$36*12+$J$36)),ROUND($D$36*(1+$E$36/100)^(AC$1-$G$36),0),0)</f>
        <v/>
      </c>
      <c r="AD73" s="4">
        <f>IF(AND(AD$1*12+AD$2&gt;=$G$36*12+$H$36,OR($I$36="",AD$1*12+AD$2&lt;=$I$36*12+$J$36)),ROUND($D$36*(1+$E$36/100)^(AD$1-$G$36),0),0)</f>
        <v/>
      </c>
      <c r="AE73" s="4">
        <f>IF(AND(AE$1*12+AE$2&gt;=$G$36*12+$H$36,OR($I$36="",AE$1*12+AE$2&lt;=$I$36*12+$J$36)),ROUND($D$36*(1+$E$36/100)^(AE$1-$G$36),0),0)</f>
        <v/>
      </c>
      <c r="AF73" s="4">
        <f>IF(AND(AF$1*12+AF$2&gt;=$G$36*12+$H$36,OR($I$36="",AF$1*12+AF$2&lt;=$I$36*12+$J$36)),ROUND($D$36*(1+$E$36/100)^(AF$1-$G$36),0),0)</f>
        <v/>
      </c>
      <c r="AG73" s="4">
        <f>IF(AND(AG$1*12+AG$2&gt;=$G$36*12+$H$36,OR($I$36="",AG$1*12+AG$2&lt;=$I$36*12+$J$36)),ROUND($D$36*(1+$E$36/100)^(AG$1-$G$36),0),0)</f>
        <v/>
      </c>
      <c r="AH73" s="4">
        <f>IF(AND(AH$1*12+AH$2&gt;=$G$36*12+$H$36,OR($I$36="",AH$1*12+AH$2&lt;=$I$36*12+$J$36)),ROUND($D$36*(1+$E$36/100)^(AH$1-$G$36),0),0)</f>
        <v/>
      </c>
      <c r="AI73" s="4">
        <f>IF(AND(AI$1*12+AI$2&gt;=$G$36*12+$H$36,OR($I$36="",AI$1*12+AI$2&lt;=$I$36*12+$J$36)),ROUND($D$36*(1+$E$36/100)^(AI$1-$G$36),0),0)</f>
        <v/>
      </c>
      <c r="AJ73" s="4">
        <f>IF(AND(AJ$1*12+AJ$2&gt;=$G$36*12+$H$36,OR($I$36="",AJ$1*12+AJ$2&lt;=$I$36*12+$J$36)),ROUND($D$36*(1+$E$36/100)^(AJ$1-$G$36),0),0)</f>
        <v/>
      </c>
      <c r="AK73" s="4">
        <f>IF(AND(AK$1*12+AK$2&gt;=$G$36*12+$H$36,OR($I$36="",AK$1*12+AK$2&lt;=$I$36*12+$J$36)),ROUND($D$36*(1+$E$36/100)^(AK$1-$G$36),0),0)</f>
        <v/>
      </c>
      <c r="AL73" s="4">
        <f>IF(AND(AL$1*12+AL$2&gt;=$G$36*12+$H$36,OR($I$36="",AL$1*12+AL$2&lt;=$I$36*12+$J$36)),ROUND($D$36*(1+$E$36/100)^(AL$1-$G$36),0),0)</f>
        <v/>
      </c>
      <c r="AM73" s="4">
        <f>IF(AND(AM$1*12+AM$2&gt;=$G$36*12+$H$36,OR($I$36="",AM$1*12+AM$2&lt;=$I$36*12+$J$36)),ROUND($D$36*(1+$E$36/100)^(AM$1-$G$36),0),0)</f>
        <v/>
      </c>
      <c r="AN73" s="4">
        <f>IF(AND(AN$1*12+AN$2&gt;=$G$36*12+$H$36,OR($I$36="",AN$1*12+AN$2&lt;=$I$36*12+$J$36)),ROUND($D$36*(1+$E$36/100)^(AN$1-$G$36),0),0)</f>
        <v/>
      </c>
      <c r="AO73" s="4">
        <f>IF(AND(AO$1*12+AO$2&gt;=$G$36*12+$H$36,OR($I$36="",AO$1*12+AO$2&lt;=$I$36*12+$J$36)),ROUND($D$36*(1+$E$36/100)^(AO$1-$G$36),0),0)</f>
        <v/>
      </c>
      <c r="AP73" s="4">
        <f>IF(AND(AP$1*12+AP$2&gt;=$G$36*12+$H$36,OR($I$36="",AP$1*12+AP$2&lt;=$I$36*12+$J$36)),ROUND($D$36*(1+$E$36/100)^(AP$1-$G$36),0),0)</f>
        <v/>
      </c>
      <c r="AQ73" s="4">
        <f>IF(AND(AQ$1*12+AQ$2&gt;=$G$36*12+$H$36,OR($I$36="",AQ$1*12+AQ$2&lt;=$I$36*12+$J$36)),ROUND($D$36*(1+$E$36/100)^(AQ$1-$G$36),0),0)</f>
        <v/>
      </c>
      <c r="AR73" s="4">
        <f>IF(AND(AR$1*12+AR$2&gt;=$G$36*12+$H$36,OR($I$36="",AR$1*12+AR$2&lt;=$I$36*12+$J$36)),ROUND($D$36*(1+$E$36/100)^(AR$1-$G$36),0),0)</f>
        <v/>
      </c>
      <c r="AS73" s="4">
        <f>IF(AND(AS$1*12+AS$2&gt;=$G$36*12+$H$36,OR($I$36="",AS$1*12+AS$2&lt;=$I$36*12+$J$36)),ROUND($D$36*(1+$E$36/100)^(AS$1-$G$36),0),0)</f>
        <v/>
      </c>
      <c r="AT73" s="4">
        <f>IF(AND(AT$1*12+AT$2&gt;=$G$36*12+$H$36,OR($I$36="",AT$1*12+AT$2&lt;=$I$36*12+$J$36)),ROUND($D$36*(1+$E$36/100)^(AT$1-$G$36),0),0)</f>
        <v/>
      </c>
      <c r="AU73" s="4">
        <f>IF(AND(AU$1*12+AU$2&gt;=$G$36*12+$H$36,OR($I$36="",AU$1*12+AU$2&lt;=$I$36*12+$J$36)),ROUND($D$36*(1+$E$36/100)^(AU$1-$G$36),0),0)</f>
        <v/>
      </c>
      <c r="AV73" s="4">
        <f>IF(AND(AV$1*12+AV$2&gt;=$G$36*12+$H$36,OR($I$36="",AV$1*12+AV$2&lt;=$I$36*12+$J$36)),ROUND($D$36*(1+$E$36/100)^(AV$1-$G$36),0),0)</f>
        <v/>
      </c>
      <c r="AW73" s="4">
        <f>IF(AND(AW$1*12+AW$2&gt;=$G$36*12+$H$36,OR($I$36="",AW$1*12+AW$2&lt;=$I$36*12+$J$36)),ROUND($D$36*(1+$E$36/100)^(AW$1-$G$36),0),0)</f>
        <v/>
      </c>
      <c r="AX73" s="4">
        <f>IF(AND(AX$1*12+AX$2&gt;=$G$36*12+$H$36,OR($I$36="",AX$1*12+AX$2&lt;=$I$36*12+$J$36)),ROUND($D$36*(1+$E$36/100)^(AX$1-$G$36),0),0)</f>
        <v/>
      </c>
      <c r="AY73" s="4">
        <f>IF(AND(AY$1*12+AY$2&gt;=$G$36*12+$H$36,OR($I$36="",AY$1*12+AY$2&lt;=$I$36*12+$J$36)),ROUND($D$36*(1+$E$36/100)^(AY$1-$G$36),0),0)</f>
        <v/>
      </c>
      <c r="AZ73" s="4">
        <f>IF(AND(AZ$1*12+AZ$2&gt;=$G$36*12+$H$36,OR($I$36="",AZ$1*12+AZ$2&lt;=$I$36*12+$J$36)),ROUND($D$36*(1+$E$36/100)^(AZ$1-$G$36),0),0)</f>
        <v/>
      </c>
      <c r="BA73" s="4">
        <f>IF(AND(BA$1*12+BA$2&gt;=$G$36*12+$H$36,OR($I$36="",BA$1*12+BA$2&lt;=$I$36*12+$J$36)),ROUND($D$36*(1+$E$36/100)^(BA$1-$G$36),0),0)</f>
        <v/>
      </c>
      <c r="BB73" s="4">
        <f>IF(AND(BB$1*12+BB$2&gt;=$G$36*12+$H$36,OR($I$36="",BB$1*12+BB$2&lt;=$I$36*12+$J$36)),ROUND($D$36*(1+$E$36/100)^(BB$1-$G$36),0),0)</f>
        <v/>
      </c>
    </row>
    <row r="74">
      <c r="A74" t="inlineStr">
        <is>
          <t>Pos 31 — Brutto</t>
        </is>
      </c>
      <c r="B74" s="4">
        <f>IF(AND(B$1*12+B$2&gt;=$G$37*12+$H$37,OR($I$37="",B$1*12+B$2&lt;=$I$37*12+$J$37)),ROUND($D$37*(1+$E$37/100)^(B$1-$G$37),0),0)</f>
        <v/>
      </c>
      <c r="C74" s="4">
        <f>IF(AND(C$1*12+C$2&gt;=$G$37*12+$H$37,OR($I$37="",C$1*12+C$2&lt;=$I$37*12+$J$37)),ROUND($D$37*(1+$E$37/100)^(C$1-$G$37),0),0)</f>
        <v/>
      </c>
      <c r="D74" s="4">
        <f>IF(AND(D$1*12+D$2&gt;=$G$37*12+$H$37,OR($I$37="",D$1*12+D$2&lt;=$I$37*12+$J$37)),ROUND($D$37*(1+$E$37/100)^(D$1-$G$37),0),0)</f>
        <v/>
      </c>
      <c r="E74" s="4">
        <f>IF(AND(E$1*12+E$2&gt;=$G$37*12+$H$37,OR($I$37="",E$1*12+E$2&lt;=$I$37*12+$J$37)),ROUND($D$37*(1+$E$37/100)^(E$1-$G$37),0),0)</f>
        <v/>
      </c>
      <c r="F74" s="4">
        <f>IF(AND(F$1*12+F$2&gt;=$G$37*12+$H$37,OR($I$37="",F$1*12+F$2&lt;=$I$37*12+$J$37)),ROUND($D$37*(1+$E$37/100)^(F$1-$G$37),0),0)</f>
        <v/>
      </c>
      <c r="G74" s="4">
        <f>IF(AND(G$1*12+G$2&gt;=$G$37*12+$H$37,OR($I$37="",G$1*12+G$2&lt;=$I$37*12+$J$37)),ROUND($D$37*(1+$E$37/100)^(G$1-$G$37),0),0)</f>
        <v/>
      </c>
      <c r="H74" s="4">
        <f>IF(AND(H$1*12+H$2&gt;=$G$37*12+$H$37,OR($I$37="",H$1*12+H$2&lt;=$I$37*12+$J$37)),ROUND($D$37*(1+$E$37/100)^(H$1-$G$37),0),0)</f>
        <v/>
      </c>
      <c r="I74" s="4">
        <f>IF(AND(I$1*12+I$2&gt;=$G$37*12+$H$37,OR($I$37="",I$1*12+I$2&lt;=$I$37*12+$J$37)),ROUND($D$37*(1+$E$37/100)^(I$1-$G$37),0),0)</f>
        <v/>
      </c>
      <c r="J74" s="4">
        <f>IF(AND(J$1*12+J$2&gt;=$G$37*12+$H$37,OR($I$37="",J$1*12+J$2&lt;=$I$37*12+$J$37)),ROUND($D$37*(1+$E$37/100)^(J$1-$G$37),0),0)</f>
        <v/>
      </c>
      <c r="K74" s="4">
        <f>IF(AND(K$1*12+K$2&gt;=$G$37*12+$H$37,OR($I$37="",K$1*12+K$2&lt;=$I$37*12+$J$37)),ROUND($D$37*(1+$E$37/100)^(K$1-$G$37),0),0)</f>
        <v/>
      </c>
      <c r="L74" s="4">
        <f>IF(AND(L$1*12+L$2&gt;=$G$37*12+$H$37,OR($I$37="",L$1*12+L$2&lt;=$I$37*12+$J$37)),ROUND($D$37*(1+$E$37/100)^(L$1-$G$37),0),0)</f>
        <v/>
      </c>
      <c r="M74" s="4">
        <f>IF(AND(M$1*12+M$2&gt;=$G$37*12+$H$37,OR($I$37="",M$1*12+M$2&lt;=$I$37*12+$J$37)),ROUND($D$37*(1+$E$37/100)^(M$1-$G$37),0),0)</f>
        <v/>
      </c>
      <c r="N74" s="4">
        <f>IF(AND(N$1*12+N$2&gt;=$G$37*12+$H$37,OR($I$37="",N$1*12+N$2&lt;=$I$37*12+$J$37)),ROUND($D$37*(1+$E$37/100)^(N$1-$G$37),0),0)</f>
        <v/>
      </c>
      <c r="O74" s="4">
        <f>IF(AND(O$1*12+O$2&gt;=$G$37*12+$H$37,OR($I$37="",O$1*12+O$2&lt;=$I$37*12+$J$37)),ROUND($D$37*(1+$E$37/100)^(O$1-$G$37),0),0)</f>
        <v/>
      </c>
      <c r="P74" s="4">
        <f>IF(AND(P$1*12+P$2&gt;=$G$37*12+$H$37,OR($I$37="",P$1*12+P$2&lt;=$I$37*12+$J$37)),ROUND($D$37*(1+$E$37/100)^(P$1-$G$37),0),0)</f>
        <v/>
      </c>
      <c r="Q74" s="4">
        <f>IF(AND(Q$1*12+Q$2&gt;=$G$37*12+$H$37,OR($I$37="",Q$1*12+Q$2&lt;=$I$37*12+$J$37)),ROUND($D$37*(1+$E$37/100)^(Q$1-$G$37),0),0)</f>
        <v/>
      </c>
      <c r="R74" s="4">
        <f>IF(AND(R$1*12+R$2&gt;=$G$37*12+$H$37,OR($I$37="",R$1*12+R$2&lt;=$I$37*12+$J$37)),ROUND($D$37*(1+$E$37/100)^(R$1-$G$37),0),0)</f>
        <v/>
      </c>
      <c r="S74" s="4">
        <f>IF(AND(S$1*12+S$2&gt;=$G$37*12+$H$37,OR($I$37="",S$1*12+S$2&lt;=$I$37*12+$J$37)),ROUND($D$37*(1+$E$37/100)^(S$1-$G$37),0),0)</f>
        <v/>
      </c>
      <c r="T74" s="4">
        <f>IF(AND(T$1*12+T$2&gt;=$G$37*12+$H$37,OR($I$37="",T$1*12+T$2&lt;=$I$37*12+$J$37)),ROUND($D$37*(1+$E$37/100)^(T$1-$G$37),0),0)</f>
        <v/>
      </c>
      <c r="U74" s="4">
        <f>IF(AND(U$1*12+U$2&gt;=$G$37*12+$H$37,OR($I$37="",U$1*12+U$2&lt;=$I$37*12+$J$37)),ROUND($D$37*(1+$E$37/100)^(U$1-$G$37),0),0)</f>
        <v/>
      </c>
      <c r="V74" s="4">
        <f>IF(AND(V$1*12+V$2&gt;=$G$37*12+$H$37,OR($I$37="",V$1*12+V$2&lt;=$I$37*12+$J$37)),ROUND($D$37*(1+$E$37/100)^(V$1-$G$37),0),0)</f>
        <v/>
      </c>
      <c r="W74" s="4">
        <f>IF(AND(W$1*12+W$2&gt;=$G$37*12+$H$37,OR($I$37="",W$1*12+W$2&lt;=$I$37*12+$J$37)),ROUND($D$37*(1+$E$37/100)^(W$1-$G$37),0),0)</f>
        <v/>
      </c>
      <c r="X74" s="4">
        <f>IF(AND(X$1*12+X$2&gt;=$G$37*12+$H$37,OR($I$37="",X$1*12+X$2&lt;=$I$37*12+$J$37)),ROUND($D$37*(1+$E$37/100)^(X$1-$G$37),0),0)</f>
        <v/>
      </c>
      <c r="Y74" s="4">
        <f>IF(AND(Y$1*12+Y$2&gt;=$G$37*12+$H$37,OR($I$37="",Y$1*12+Y$2&lt;=$I$37*12+$J$37)),ROUND($D$37*(1+$E$37/100)^(Y$1-$G$37),0),0)</f>
        <v/>
      </c>
      <c r="Z74" s="4">
        <f>IF(AND(Z$1*12+Z$2&gt;=$G$37*12+$H$37,OR($I$37="",Z$1*12+Z$2&lt;=$I$37*12+$J$37)),ROUND($D$37*(1+$E$37/100)^(Z$1-$G$37),0),0)</f>
        <v/>
      </c>
      <c r="AA74" s="4">
        <f>IF(AND(AA$1*12+AA$2&gt;=$G$37*12+$H$37,OR($I$37="",AA$1*12+AA$2&lt;=$I$37*12+$J$37)),ROUND($D$37*(1+$E$37/100)^(AA$1-$G$37),0),0)</f>
        <v/>
      </c>
      <c r="AB74" s="4">
        <f>IF(AND(AB$1*12+AB$2&gt;=$G$37*12+$H$37,OR($I$37="",AB$1*12+AB$2&lt;=$I$37*12+$J$37)),ROUND($D$37*(1+$E$37/100)^(AB$1-$G$37),0),0)</f>
        <v/>
      </c>
      <c r="AC74" s="4">
        <f>IF(AND(AC$1*12+AC$2&gt;=$G$37*12+$H$37,OR($I$37="",AC$1*12+AC$2&lt;=$I$37*12+$J$37)),ROUND($D$37*(1+$E$37/100)^(AC$1-$G$37),0),0)</f>
        <v/>
      </c>
      <c r="AD74" s="4">
        <f>IF(AND(AD$1*12+AD$2&gt;=$G$37*12+$H$37,OR($I$37="",AD$1*12+AD$2&lt;=$I$37*12+$J$37)),ROUND($D$37*(1+$E$37/100)^(AD$1-$G$37),0),0)</f>
        <v/>
      </c>
      <c r="AE74" s="4">
        <f>IF(AND(AE$1*12+AE$2&gt;=$G$37*12+$H$37,OR($I$37="",AE$1*12+AE$2&lt;=$I$37*12+$J$37)),ROUND($D$37*(1+$E$37/100)^(AE$1-$G$37),0),0)</f>
        <v/>
      </c>
      <c r="AF74" s="4">
        <f>IF(AND(AF$1*12+AF$2&gt;=$G$37*12+$H$37,OR($I$37="",AF$1*12+AF$2&lt;=$I$37*12+$J$37)),ROUND($D$37*(1+$E$37/100)^(AF$1-$G$37),0),0)</f>
        <v/>
      </c>
      <c r="AG74" s="4">
        <f>IF(AND(AG$1*12+AG$2&gt;=$G$37*12+$H$37,OR($I$37="",AG$1*12+AG$2&lt;=$I$37*12+$J$37)),ROUND($D$37*(1+$E$37/100)^(AG$1-$G$37),0),0)</f>
        <v/>
      </c>
      <c r="AH74" s="4">
        <f>IF(AND(AH$1*12+AH$2&gt;=$G$37*12+$H$37,OR($I$37="",AH$1*12+AH$2&lt;=$I$37*12+$J$37)),ROUND($D$37*(1+$E$37/100)^(AH$1-$G$37),0),0)</f>
        <v/>
      </c>
      <c r="AI74" s="4">
        <f>IF(AND(AI$1*12+AI$2&gt;=$G$37*12+$H$37,OR($I$37="",AI$1*12+AI$2&lt;=$I$37*12+$J$37)),ROUND($D$37*(1+$E$37/100)^(AI$1-$G$37),0),0)</f>
        <v/>
      </c>
      <c r="AJ74" s="4">
        <f>IF(AND(AJ$1*12+AJ$2&gt;=$G$37*12+$H$37,OR($I$37="",AJ$1*12+AJ$2&lt;=$I$37*12+$J$37)),ROUND($D$37*(1+$E$37/100)^(AJ$1-$G$37),0),0)</f>
        <v/>
      </c>
      <c r="AK74" s="4">
        <f>IF(AND(AK$1*12+AK$2&gt;=$G$37*12+$H$37,OR($I$37="",AK$1*12+AK$2&lt;=$I$37*12+$J$37)),ROUND($D$37*(1+$E$37/100)^(AK$1-$G$37),0),0)</f>
        <v/>
      </c>
      <c r="AL74" s="4">
        <f>IF(AND(AL$1*12+AL$2&gt;=$G$37*12+$H$37,OR($I$37="",AL$1*12+AL$2&lt;=$I$37*12+$J$37)),ROUND($D$37*(1+$E$37/100)^(AL$1-$G$37),0),0)</f>
        <v/>
      </c>
      <c r="AM74" s="4">
        <f>IF(AND(AM$1*12+AM$2&gt;=$G$37*12+$H$37,OR($I$37="",AM$1*12+AM$2&lt;=$I$37*12+$J$37)),ROUND($D$37*(1+$E$37/100)^(AM$1-$G$37),0),0)</f>
        <v/>
      </c>
      <c r="AN74" s="4">
        <f>IF(AND(AN$1*12+AN$2&gt;=$G$37*12+$H$37,OR($I$37="",AN$1*12+AN$2&lt;=$I$37*12+$J$37)),ROUND($D$37*(1+$E$37/100)^(AN$1-$G$37),0),0)</f>
        <v/>
      </c>
      <c r="AO74" s="4">
        <f>IF(AND(AO$1*12+AO$2&gt;=$G$37*12+$H$37,OR($I$37="",AO$1*12+AO$2&lt;=$I$37*12+$J$37)),ROUND($D$37*(1+$E$37/100)^(AO$1-$G$37),0),0)</f>
        <v/>
      </c>
      <c r="AP74" s="4">
        <f>IF(AND(AP$1*12+AP$2&gt;=$G$37*12+$H$37,OR($I$37="",AP$1*12+AP$2&lt;=$I$37*12+$J$37)),ROUND($D$37*(1+$E$37/100)^(AP$1-$G$37),0),0)</f>
        <v/>
      </c>
      <c r="AQ74" s="4">
        <f>IF(AND(AQ$1*12+AQ$2&gt;=$G$37*12+$H$37,OR($I$37="",AQ$1*12+AQ$2&lt;=$I$37*12+$J$37)),ROUND($D$37*(1+$E$37/100)^(AQ$1-$G$37),0),0)</f>
        <v/>
      </c>
      <c r="AR74" s="4">
        <f>IF(AND(AR$1*12+AR$2&gt;=$G$37*12+$H$37,OR($I$37="",AR$1*12+AR$2&lt;=$I$37*12+$J$37)),ROUND($D$37*(1+$E$37/100)^(AR$1-$G$37),0),0)</f>
        <v/>
      </c>
      <c r="AS74" s="4">
        <f>IF(AND(AS$1*12+AS$2&gt;=$G$37*12+$H$37,OR($I$37="",AS$1*12+AS$2&lt;=$I$37*12+$J$37)),ROUND($D$37*(1+$E$37/100)^(AS$1-$G$37),0),0)</f>
        <v/>
      </c>
      <c r="AT74" s="4">
        <f>IF(AND(AT$1*12+AT$2&gt;=$G$37*12+$H$37,OR($I$37="",AT$1*12+AT$2&lt;=$I$37*12+$J$37)),ROUND($D$37*(1+$E$37/100)^(AT$1-$G$37),0),0)</f>
        <v/>
      </c>
      <c r="AU74" s="4">
        <f>IF(AND(AU$1*12+AU$2&gt;=$G$37*12+$H$37,OR($I$37="",AU$1*12+AU$2&lt;=$I$37*12+$J$37)),ROUND($D$37*(1+$E$37/100)^(AU$1-$G$37),0),0)</f>
        <v/>
      </c>
      <c r="AV74" s="4">
        <f>IF(AND(AV$1*12+AV$2&gt;=$G$37*12+$H$37,OR($I$37="",AV$1*12+AV$2&lt;=$I$37*12+$J$37)),ROUND($D$37*(1+$E$37/100)^(AV$1-$G$37),0),0)</f>
        <v/>
      </c>
      <c r="AW74" s="4">
        <f>IF(AND(AW$1*12+AW$2&gt;=$G$37*12+$H$37,OR($I$37="",AW$1*12+AW$2&lt;=$I$37*12+$J$37)),ROUND($D$37*(1+$E$37/100)^(AW$1-$G$37),0),0)</f>
        <v/>
      </c>
      <c r="AX74" s="4">
        <f>IF(AND(AX$1*12+AX$2&gt;=$G$37*12+$H$37,OR($I$37="",AX$1*12+AX$2&lt;=$I$37*12+$J$37)),ROUND($D$37*(1+$E$37/100)^(AX$1-$G$37),0),0)</f>
        <v/>
      </c>
      <c r="AY74" s="4">
        <f>IF(AND(AY$1*12+AY$2&gt;=$G$37*12+$H$37,OR($I$37="",AY$1*12+AY$2&lt;=$I$37*12+$J$37)),ROUND($D$37*(1+$E$37/100)^(AY$1-$G$37),0),0)</f>
        <v/>
      </c>
      <c r="AZ74" s="4">
        <f>IF(AND(AZ$1*12+AZ$2&gt;=$G$37*12+$H$37,OR($I$37="",AZ$1*12+AZ$2&lt;=$I$37*12+$J$37)),ROUND($D$37*(1+$E$37/100)^(AZ$1-$G$37),0),0)</f>
        <v/>
      </c>
      <c r="BA74" s="4">
        <f>IF(AND(BA$1*12+BA$2&gt;=$G$37*12+$H$37,OR($I$37="",BA$1*12+BA$2&lt;=$I$37*12+$J$37)),ROUND($D$37*(1+$E$37/100)^(BA$1-$G$37),0),0)</f>
        <v/>
      </c>
      <c r="BB74" s="4">
        <f>IF(AND(BB$1*12+BB$2&gt;=$G$37*12+$H$37,OR($I$37="",BB$1*12+BB$2&lt;=$I$37*12+$J$37)),ROUND($D$37*(1+$E$37/100)^(BB$1-$G$37),0),0)</f>
        <v/>
      </c>
    </row>
    <row r="75">
      <c r="A75" t="inlineStr">
        <is>
          <t>Pos 32 — Brutto</t>
        </is>
      </c>
      <c r="B75" s="4">
        <f>IF(AND(B$1*12+B$2&gt;=$G$38*12+$H$38,OR($I$38="",B$1*12+B$2&lt;=$I$38*12+$J$38)),ROUND($D$38*(1+$E$38/100)^(B$1-$G$38),0),0)</f>
        <v/>
      </c>
      <c r="C75" s="4">
        <f>IF(AND(C$1*12+C$2&gt;=$G$38*12+$H$38,OR($I$38="",C$1*12+C$2&lt;=$I$38*12+$J$38)),ROUND($D$38*(1+$E$38/100)^(C$1-$G$38),0),0)</f>
        <v/>
      </c>
      <c r="D75" s="4">
        <f>IF(AND(D$1*12+D$2&gt;=$G$38*12+$H$38,OR($I$38="",D$1*12+D$2&lt;=$I$38*12+$J$38)),ROUND($D$38*(1+$E$38/100)^(D$1-$G$38),0),0)</f>
        <v/>
      </c>
      <c r="E75" s="4">
        <f>IF(AND(E$1*12+E$2&gt;=$G$38*12+$H$38,OR($I$38="",E$1*12+E$2&lt;=$I$38*12+$J$38)),ROUND($D$38*(1+$E$38/100)^(E$1-$G$38),0),0)</f>
        <v/>
      </c>
      <c r="F75" s="4">
        <f>IF(AND(F$1*12+F$2&gt;=$G$38*12+$H$38,OR($I$38="",F$1*12+F$2&lt;=$I$38*12+$J$38)),ROUND($D$38*(1+$E$38/100)^(F$1-$G$38),0),0)</f>
        <v/>
      </c>
      <c r="G75" s="4">
        <f>IF(AND(G$1*12+G$2&gt;=$G$38*12+$H$38,OR($I$38="",G$1*12+G$2&lt;=$I$38*12+$J$38)),ROUND($D$38*(1+$E$38/100)^(G$1-$G$38),0),0)</f>
        <v/>
      </c>
      <c r="H75" s="4">
        <f>IF(AND(H$1*12+H$2&gt;=$G$38*12+$H$38,OR($I$38="",H$1*12+H$2&lt;=$I$38*12+$J$38)),ROUND($D$38*(1+$E$38/100)^(H$1-$G$38),0),0)</f>
        <v/>
      </c>
      <c r="I75" s="4">
        <f>IF(AND(I$1*12+I$2&gt;=$G$38*12+$H$38,OR($I$38="",I$1*12+I$2&lt;=$I$38*12+$J$38)),ROUND($D$38*(1+$E$38/100)^(I$1-$G$38),0),0)</f>
        <v/>
      </c>
      <c r="J75" s="4">
        <f>IF(AND(J$1*12+J$2&gt;=$G$38*12+$H$38,OR($I$38="",J$1*12+J$2&lt;=$I$38*12+$J$38)),ROUND($D$38*(1+$E$38/100)^(J$1-$G$38),0),0)</f>
        <v/>
      </c>
      <c r="K75" s="4">
        <f>IF(AND(K$1*12+K$2&gt;=$G$38*12+$H$38,OR($I$38="",K$1*12+K$2&lt;=$I$38*12+$J$38)),ROUND($D$38*(1+$E$38/100)^(K$1-$G$38),0),0)</f>
        <v/>
      </c>
      <c r="L75" s="4">
        <f>IF(AND(L$1*12+L$2&gt;=$G$38*12+$H$38,OR($I$38="",L$1*12+L$2&lt;=$I$38*12+$J$38)),ROUND($D$38*(1+$E$38/100)^(L$1-$G$38),0),0)</f>
        <v/>
      </c>
      <c r="M75" s="4">
        <f>IF(AND(M$1*12+M$2&gt;=$G$38*12+$H$38,OR($I$38="",M$1*12+M$2&lt;=$I$38*12+$J$38)),ROUND($D$38*(1+$E$38/100)^(M$1-$G$38),0),0)</f>
        <v/>
      </c>
      <c r="N75" s="4">
        <f>IF(AND(N$1*12+N$2&gt;=$G$38*12+$H$38,OR($I$38="",N$1*12+N$2&lt;=$I$38*12+$J$38)),ROUND($D$38*(1+$E$38/100)^(N$1-$G$38),0),0)</f>
        <v/>
      </c>
      <c r="O75" s="4">
        <f>IF(AND(O$1*12+O$2&gt;=$G$38*12+$H$38,OR($I$38="",O$1*12+O$2&lt;=$I$38*12+$J$38)),ROUND($D$38*(1+$E$38/100)^(O$1-$G$38),0),0)</f>
        <v/>
      </c>
      <c r="P75" s="4">
        <f>IF(AND(P$1*12+P$2&gt;=$G$38*12+$H$38,OR($I$38="",P$1*12+P$2&lt;=$I$38*12+$J$38)),ROUND($D$38*(1+$E$38/100)^(P$1-$G$38),0),0)</f>
        <v/>
      </c>
      <c r="Q75" s="4">
        <f>IF(AND(Q$1*12+Q$2&gt;=$G$38*12+$H$38,OR($I$38="",Q$1*12+Q$2&lt;=$I$38*12+$J$38)),ROUND($D$38*(1+$E$38/100)^(Q$1-$G$38),0),0)</f>
        <v/>
      </c>
      <c r="R75" s="4">
        <f>IF(AND(R$1*12+R$2&gt;=$G$38*12+$H$38,OR($I$38="",R$1*12+R$2&lt;=$I$38*12+$J$38)),ROUND($D$38*(1+$E$38/100)^(R$1-$G$38),0),0)</f>
        <v/>
      </c>
      <c r="S75" s="4">
        <f>IF(AND(S$1*12+S$2&gt;=$G$38*12+$H$38,OR($I$38="",S$1*12+S$2&lt;=$I$38*12+$J$38)),ROUND($D$38*(1+$E$38/100)^(S$1-$G$38),0),0)</f>
        <v/>
      </c>
      <c r="T75" s="4">
        <f>IF(AND(T$1*12+T$2&gt;=$G$38*12+$H$38,OR($I$38="",T$1*12+T$2&lt;=$I$38*12+$J$38)),ROUND($D$38*(1+$E$38/100)^(T$1-$G$38),0),0)</f>
        <v/>
      </c>
      <c r="U75" s="4">
        <f>IF(AND(U$1*12+U$2&gt;=$G$38*12+$H$38,OR($I$38="",U$1*12+U$2&lt;=$I$38*12+$J$38)),ROUND($D$38*(1+$E$38/100)^(U$1-$G$38),0),0)</f>
        <v/>
      </c>
      <c r="V75" s="4">
        <f>IF(AND(V$1*12+V$2&gt;=$G$38*12+$H$38,OR($I$38="",V$1*12+V$2&lt;=$I$38*12+$J$38)),ROUND($D$38*(1+$E$38/100)^(V$1-$G$38),0),0)</f>
        <v/>
      </c>
      <c r="W75" s="4">
        <f>IF(AND(W$1*12+W$2&gt;=$G$38*12+$H$38,OR($I$38="",W$1*12+W$2&lt;=$I$38*12+$J$38)),ROUND($D$38*(1+$E$38/100)^(W$1-$G$38),0),0)</f>
        <v/>
      </c>
      <c r="X75" s="4">
        <f>IF(AND(X$1*12+X$2&gt;=$G$38*12+$H$38,OR($I$38="",X$1*12+X$2&lt;=$I$38*12+$J$38)),ROUND($D$38*(1+$E$38/100)^(X$1-$G$38),0),0)</f>
        <v/>
      </c>
      <c r="Y75" s="4">
        <f>IF(AND(Y$1*12+Y$2&gt;=$G$38*12+$H$38,OR($I$38="",Y$1*12+Y$2&lt;=$I$38*12+$J$38)),ROUND($D$38*(1+$E$38/100)^(Y$1-$G$38),0),0)</f>
        <v/>
      </c>
      <c r="Z75" s="4">
        <f>IF(AND(Z$1*12+Z$2&gt;=$G$38*12+$H$38,OR($I$38="",Z$1*12+Z$2&lt;=$I$38*12+$J$38)),ROUND($D$38*(1+$E$38/100)^(Z$1-$G$38),0),0)</f>
        <v/>
      </c>
      <c r="AA75" s="4">
        <f>IF(AND(AA$1*12+AA$2&gt;=$G$38*12+$H$38,OR($I$38="",AA$1*12+AA$2&lt;=$I$38*12+$J$38)),ROUND($D$38*(1+$E$38/100)^(AA$1-$G$38),0),0)</f>
        <v/>
      </c>
      <c r="AB75" s="4">
        <f>IF(AND(AB$1*12+AB$2&gt;=$G$38*12+$H$38,OR($I$38="",AB$1*12+AB$2&lt;=$I$38*12+$J$38)),ROUND($D$38*(1+$E$38/100)^(AB$1-$G$38),0),0)</f>
        <v/>
      </c>
      <c r="AC75" s="4">
        <f>IF(AND(AC$1*12+AC$2&gt;=$G$38*12+$H$38,OR($I$38="",AC$1*12+AC$2&lt;=$I$38*12+$J$38)),ROUND($D$38*(1+$E$38/100)^(AC$1-$G$38),0),0)</f>
        <v/>
      </c>
      <c r="AD75" s="4">
        <f>IF(AND(AD$1*12+AD$2&gt;=$G$38*12+$H$38,OR($I$38="",AD$1*12+AD$2&lt;=$I$38*12+$J$38)),ROUND($D$38*(1+$E$38/100)^(AD$1-$G$38),0),0)</f>
        <v/>
      </c>
      <c r="AE75" s="4">
        <f>IF(AND(AE$1*12+AE$2&gt;=$G$38*12+$H$38,OR($I$38="",AE$1*12+AE$2&lt;=$I$38*12+$J$38)),ROUND($D$38*(1+$E$38/100)^(AE$1-$G$38),0),0)</f>
        <v/>
      </c>
      <c r="AF75" s="4">
        <f>IF(AND(AF$1*12+AF$2&gt;=$G$38*12+$H$38,OR($I$38="",AF$1*12+AF$2&lt;=$I$38*12+$J$38)),ROUND($D$38*(1+$E$38/100)^(AF$1-$G$38),0),0)</f>
        <v/>
      </c>
      <c r="AG75" s="4">
        <f>IF(AND(AG$1*12+AG$2&gt;=$G$38*12+$H$38,OR($I$38="",AG$1*12+AG$2&lt;=$I$38*12+$J$38)),ROUND($D$38*(1+$E$38/100)^(AG$1-$G$38),0),0)</f>
        <v/>
      </c>
      <c r="AH75" s="4">
        <f>IF(AND(AH$1*12+AH$2&gt;=$G$38*12+$H$38,OR($I$38="",AH$1*12+AH$2&lt;=$I$38*12+$J$38)),ROUND($D$38*(1+$E$38/100)^(AH$1-$G$38),0),0)</f>
        <v/>
      </c>
      <c r="AI75" s="4">
        <f>IF(AND(AI$1*12+AI$2&gt;=$G$38*12+$H$38,OR($I$38="",AI$1*12+AI$2&lt;=$I$38*12+$J$38)),ROUND($D$38*(1+$E$38/100)^(AI$1-$G$38),0),0)</f>
        <v/>
      </c>
      <c r="AJ75" s="4">
        <f>IF(AND(AJ$1*12+AJ$2&gt;=$G$38*12+$H$38,OR($I$38="",AJ$1*12+AJ$2&lt;=$I$38*12+$J$38)),ROUND($D$38*(1+$E$38/100)^(AJ$1-$G$38),0),0)</f>
        <v/>
      </c>
      <c r="AK75" s="4">
        <f>IF(AND(AK$1*12+AK$2&gt;=$G$38*12+$H$38,OR($I$38="",AK$1*12+AK$2&lt;=$I$38*12+$J$38)),ROUND($D$38*(1+$E$38/100)^(AK$1-$G$38),0),0)</f>
        <v/>
      </c>
      <c r="AL75" s="4">
        <f>IF(AND(AL$1*12+AL$2&gt;=$G$38*12+$H$38,OR($I$38="",AL$1*12+AL$2&lt;=$I$38*12+$J$38)),ROUND($D$38*(1+$E$38/100)^(AL$1-$G$38),0),0)</f>
        <v/>
      </c>
      <c r="AM75" s="4">
        <f>IF(AND(AM$1*12+AM$2&gt;=$G$38*12+$H$38,OR($I$38="",AM$1*12+AM$2&lt;=$I$38*12+$J$38)),ROUND($D$38*(1+$E$38/100)^(AM$1-$G$38),0),0)</f>
        <v/>
      </c>
      <c r="AN75" s="4">
        <f>IF(AND(AN$1*12+AN$2&gt;=$G$38*12+$H$38,OR($I$38="",AN$1*12+AN$2&lt;=$I$38*12+$J$38)),ROUND($D$38*(1+$E$38/100)^(AN$1-$G$38),0),0)</f>
        <v/>
      </c>
      <c r="AO75" s="4">
        <f>IF(AND(AO$1*12+AO$2&gt;=$G$38*12+$H$38,OR($I$38="",AO$1*12+AO$2&lt;=$I$38*12+$J$38)),ROUND($D$38*(1+$E$38/100)^(AO$1-$G$38),0),0)</f>
        <v/>
      </c>
      <c r="AP75" s="4">
        <f>IF(AND(AP$1*12+AP$2&gt;=$G$38*12+$H$38,OR($I$38="",AP$1*12+AP$2&lt;=$I$38*12+$J$38)),ROUND($D$38*(1+$E$38/100)^(AP$1-$G$38),0),0)</f>
        <v/>
      </c>
      <c r="AQ75" s="4">
        <f>IF(AND(AQ$1*12+AQ$2&gt;=$G$38*12+$H$38,OR($I$38="",AQ$1*12+AQ$2&lt;=$I$38*12+$J$38)),ROUND($D$38*(1+$E$38/100)^(AQ$1-$G$38),0),0)</f>
        <v/>
      </c>
      <c r="AR75" s="4">
        <f>IF(AND(AR$1*12+AR$2&gt;=$G$38*12+$H$38,OR($I$38="",AR$1*12+AR$2&lt;=$I$38*12+$J$38)),ROUND($D$38*(1+$E$38/100)^(AR$1-$G$38),0),0)</f>
        <v/>
      </c>
      <c r="AS75" s="4">
        <f>IF(AND(AS$1*12+AS$2&gt;=$G$38*12+$H$38,OR($I$38="",AS$1*12+AS$2&lt;=$I$38*12+$J$38)),ROUND($D$38*(1+$E$38/100)^(AS$1-$G$38),0),0)</f>
        <v/>
      </c>
      <c r="AT75" s="4">
        <f>IF(AND(AT$1*12+AT$2&gt;=$G$38*12+$H$38,OR($I$38="",AT$1*12+AT$2&lt;=$I$38*12+$J$38)),ROUND($D$38*(1+$E$38/100)^(AT$1-$G$38),0),0)</f>
        <v/>
      </c>
      <c r="AU75" s="4">
        <f>IF(AND(AU$1*12+AU$2&gt;=$G$38*12+$H$38,OR($I$38="",AU$1*12+AU$2&lt;=$I$38*12+$J$38)),ROUND($D$38*(1+$E$38/100)^(AU$1-$G$38),0),0)</f>
        <v/>
      </c>
      <c r="AV75" s="4">
        <f>IF(AND(AV$1*12+AV$2&gt;=$G$38*12+$H$38,OR($I$38="",AV$1*12+AV$2&lt;=$I$38*12+$J$38)),ROUND($D$38*(1+$E$38/100)^(AV$1-$G$38),0),0)</f>
        <v/>
      </c>
      <c r="AW75" s="4">
        <f>IF(AND(AW$1*12+AW$2&gt;=$G$38*12+$H$38,OR($I$38="",AW$1*12+AW$2&lt;=$I$38*12+$J$38)),ROUND($D$38*(1+$E$38/100)^(AW$1-$G$38),0),0)</f>
        <v/>
      </c>
      <c r="AX75" s="4">
        <f>IF(AND(AX$1*12+AX$2&gt;=$G$38*12+$H$38,OR($I$38="",AX$1*12+AX$2&lt;=$I$38*12+$J$38)),ROUND($D$38*(1+$E$38/100)^(AX$1-$G$38),0),0)</f>
        <v/>
      </c>
      <c r="AY75" s="4">
        <f>IF(AND(AY$1*12+AY$2&gt;=$G$38*12+$H$38,OR($I$38="",AY$1*12+AY$2&lt;=$I$38*12+$J$38)),ROUND($D$38*(1+$E$38/100)^(AY$1-$G$38),0),0)</f>
        <v/>
      </c>
      <c r="AZ75" s="4">
        <f>IF(AND(AZ$1*12+AZ$2&gt;=$G$38*12+$H$38,OR($I$38="",AZ$1*12+AZ$2&lt;=$I$38*12+$J$38)),ROUND($D$38*(1+$E$38/100)^(AZ$1-$G$38),0),0)</f>
        <v/>
      </c>
      <c r="BA75" s="4">
        <f>IF(AND(BA$1*12+BA$2&gt;=$G$38*12+$H$38,OR($I$38="",BA$1*12+BA$2&lt;=$I$38*12+$J$38)),ROUND($D$38*(1+$E$38/100)^(BA$1-$G$38),0),0)</f>
        <v/>
      </c>
      <c r="BB75" s="4">
        <f>IF(AND(BB$1*12+BB$2&gt;=$G$38*12+$H$38,OR($I$38="",BB$1*12+BB$2&lt;=$I$38*12+$J$38)),ROUND($D$38*(1+$E$38/100)^(BB$1-$G$38),0),0)</f>
        <v/>
      </c>
    </row>
    <row r="76">
      <c r="A76" t="inlineStr">
        <is>
          <t>Pos 33 — Brutto</t>
        </is>
      </c>
      <c r="B76" s="4">
        <f>IF(AND(B$1*12+B$2&gt;=$G$39*12+$H$39,OR($I$39="",B$1*12+B$2&lt;=$I$39*12+$J$39)),ROUND($D$39*(1+$E$39/100)^(B$1-$G$39),0),0)</f>
        <v/>
      </c>
      <c r="C76" s="4">
        <f>IF(AND(C$1*12+C$2&gt;=$G$39*12+$H$39,OR($I$39="",C$1*12+C$2&lt;=$I$39*12+$J$39)),ROUND($D$39*(1+$E$39/100)^(C$1-$G$39),0),0)</f>
        <v/>
      </c>
      <c r="D76" s="4">
        <f>IF(AND(D$1*12+D$2&gt;=$G$39*12+$H$39,OR($I$39="",D$1*12+D$2&lt;=$I$39*12+$J$39)),ROUND($D$39*(1+$E$39/100)^(D$1-$G$39),0),0)</f>
        <v/>
      </c>
      <c r="E76" s="4">
        <f>IF(AND(E$1*12+E$2&gt;=$G$39*12+$H$39,OR($I$39="",E$1*12+E$2&lt;=$I$39*12+$J$39)),ROUND($D$39*(1+$E$39/100)^(E$1-$G$39),0),0)</f>
        <v/>
      </c>
      <c r="F76" s="4">
        <f>IF(AND(F$1*12+F$2&gt;=$G$39*12+$H$39,OR($I$39="",F$1*12+F$2&lt;=$I$39*12+$J$39)),ROUND($D$39*(1+$E$39/100)^(F$1-$G$39),0),0)</f>
        <v/>
      </c>
      <c r="G76" s="4">
        <f>IF(AND(G$1*12+G$2&gt;=$G$39*12+$H$39,OR($I$39="",G$1*12+G$2&lt;=$I$39*12+$J$39)),ROUND($D$39*(1+$E$39/100)^(G$1-$G$39),0),0)</f>
        <v/>
      </c>
      <c r="H76" s="4">
        <f>IF(AND(H$1*12+H$2&gt;=$G$39*12+$H$39,OR($I$39="",H$1*12+H$2&lt;=$I$39*12+$J$39)),ROUND($D$39*(1+$E$39/100)^(H$1-$G$39),0),0)</f>
        <v/>
      </c>
      <c r="I76" s="4">
        <f>IF(AND(I$1*12+I$2&gt;=$G$39*12+$H$39,OR($I$39="",I$1*12+I$2&lt;=$I$39*12+$J$39)),ROUND($D$39*(1+$E$39/100)^(I$1-$G$39),0),0)</f>
        <v/>
      </c>
      <c r="J76" s="4">
        <f>IF(AND(J$1*12+J$2&gt;=$G$39*12+$H$39,OR($I$39="",J$1*12+J$2&lt;=$I$39*12+$J$39)),ROUND($D$39*(1+$E$39/100)^(J$1-$G$39),0),0)</f>
        <v/>
      </c>
      <c r="K76" s="4">
        <f>IF(AND(K$1*12+K$2&gt;=$G$39*12+$H$39,OR($I$39="",K$1*12+K$2&lt;=$I$39*12+$J$39)),ROUND($D$39*(1+$E$39/100)^(K$1-$G$39),0),0)</f>
        <v/>
      </c>
      <c r="L76" s="4">
        <f>IF(AND(L$1*12+L$2&gt;=$G$39*12+$H$39,OR($I$39="",L$1*12+L$2&lt;=$I$39*12+$J$39)),ROUND($D$39*(1+$E$39/100)^(L$1-$G$39),0),0)</f>
        <v/>
      </c>
      <c r="M76" s="4">
        <f>IF(AND(M$1*12+M$2&gt;=$G$39*12+$H$39,OR($I$39="",M$1*12+M$2&lt;=$I$39*12+$J$39)),ROUND($D$39*(1+$E$39/100)^(M$1-$G$39),0),0)</f>
        <v/>
      </c>
      <c r="N76" s="4">
        <f>IF(AND(N$1*12+N$2&gt;=$G$39*12+$H$39,OR($I$39="",N$1*12+N$2&lt;=$I$39*12+$J$39)),ROUND($D$39*(1+$E$39/100)^(N$1-$G$39),0),0)</f>
        <v/>
      </c>
      <c r="O76" s="4">
        <f>IF(AND(O$1*12+O$2&gt;=$G$39*12+$H$39,OR($I$39="",O$1*12+O$2&lt;=$I$39*12+$J$39)),ROUND($D$39*(1+$E$39/100)^(O$1-$G$39),0),0)</f>
        <v/>
      </c>
      <c r="P76" s="4">
        <f>IF(AND(P$1*12+P$2&gt;=$G$39*12+$H$39,OR($I$39="",P$1*12+P$2&lt;=$I$39*12+$J$39)),ROUND($D$39*(1+$E$39/100)^(P$1-$G$39),0),0)</f>
        <v/>
      </c>
      <c r="Q76" s="4">
        <f>IF(AND(Q$1*12+Q$2&gt;=$G$39*12+$H$39,OR($I$39="",Q$1*12+Q$2&lt;=$I$39*12+$J$39)),ROUND($D$39*(1+$E$39/100)^(Q$1-$G$39),0),0)</f>
        <v/>
      </c>
      <c r="R76" s="4">
        <f>IF(AND(R$1*12+R$2&gt;=$G$39*12+$H$39,OR($I$39="",R$1*12+R$2&lt;=$I$39*12+$J$39)),ROUND($D$39*(1+$E$39/100)^(R$1-$G$39),0),0)</f>
        <v/>
      </c>
      <c r="S76" s="4">
        <f>IF(AND(S$1*12+S$2&gt;=$G$39*12+$H$39,OR($I$39="",S$1*12+S$2&lt;=$I$39*12+$J$39)),ROUND($D$39*(1+$E$39/100)^(S$1-$G$39),0),0)</f>
        <v/>
      </c>
      <c r="T76" s="4">
        <f>IF(AND(T$1*12+T$2&gt;=$G$39*12+$H$39,OR($I$39="",T$1*12+T$2&lt;=$I$39*12+$J$39)),ROUND($D$39*(1+$E$39/100)^(T$1-$G$39),0),0)</f>
        <v/>
      </c>
      <c r="U76" s="4">
        <f>IF(AND(U$1*12+U$2&gt;=$G$39*12+$H$39,OR($I$39="",U$1*12+U$2&lt;=$I$39*12+$J$39)),ROUND($D$39*(1+$E$39/100)^(U$1-$G$39),0),0)</f>
        <v/>
      </c>
      <c r="V76" s="4">
        <f>IF(AND(V$1*12+V$2&gt;=$G$39*12+$H$39,OR($I$39="",V$1*12+V$2&lt;=$I$39*12+$J$39)),ROUND($D$39*(1+$E$39/100)^(V$1-$G$39),0),0)</f>
        <v/>
      </c>
      <c r="W76" s="4">
        <f>IF(AND(W$1*12+W$2&gt;=$G$39*12+$H$39,OR($I$39="",W$1*12+W$2&lt;=$I$39*12+$J$39)),ROUND($D$39*(1+$E$39/100)^(W$1-$G$39),0),0)</f>
        <v/>
      </c>
      <c r="X76" s="4">
        <f>IF(AND(X$1*12+X$2&gt;=$G$39*12+$H$39,OR($I$39="",X$1*12+X$2&lt;=$I$39*12+$J$39)),ROUND($D$39*(1+$E$39/100)^(X$1-$G$39),0),0)</f>
        <v/>
      </c>
      <c r="Y76" s="4">
        <f>IF(AND(Y$1*12+Y$2&gt;=$G$39*12+$H$39,OR($I$39="",Y$1*12+Y$2&lt;=$I$39*12+$J$39)),ROUND($D$39*(1+$E$39/100)^(Y$1-$G$39),0),0)</f>
        <v/>
      </c>
      <c r="Z76" s="4">
        <f>IF(AND(Z$1*12+Z$2&gt;=$G$39*12+$H$39,OR($I$39="",Z$1*12+Z$2&lt;=$I$39*12+$J$39)),ROUND($D$39*(1+$E$39/100)^(Z$1-$G$39),0),0)</f>
        <v/>
      </c>
      <c r="AA76" s="4">
        <f>IF(AND(AA$1*12+AA$2&gt;=$G$39*12+$H$39,OR($I$39="",AA$1*12+AA$2&lt;=$I$39*12+$J$39)),ROUND($D$39*(1+$E$39/100)^(AA$1-$G$39),0),0)</f>
        <v/>
      </c>
      <c r="AB76" s="4">
        <f>IF(AND(AB$1*12+AB$2&gt;=$G$39*12+$H$39,OR($I$39="",AB$1*12+AB$2&lt;=$I$39*12+$J$39)),ROUND($D$39*(1+$E$39/100)^(AB$1-$G$39),0),0)</f>
        <v/>
      </c>
      <c r="AC76" s="4">
        <f>IF(AND(AC$1*12+AC$2&gt;=$G$39*12+$H$39,OR($I$39="",AC$1*12+AC$2&lt;=$I$39*12+$J$39)),ROUND($D$39*(1+$E$39/100)^(AC$1-$G$39),0),0)</f>
        <v/>
      </c>
      <c r="AD76" s="4">
        <f>IF(AND(AD$1*12+AD$2&gt;=$G$39*12+$H$39,OR($I$39="",AD$1*12+AD$2&lt;=$I$39*12+$J$39)),ROUND($D$39*(1+$E$39/100)^(AD$1-$G$39),0),0)</f>
        <v/>
      </c>
      <c r="AE76" s="4">
        <f>IF(AND(AE$1*12+AE$2&gt;=$G$39*12+$H$39,OR($I$39="",AE$1*12+AE$2&lt;=$I$39*12+$J$39)),ROUND($D$39*(1+$E$39/100)^(AE$1-$G$39),0),0)</f>
        <v/>
      </c>
      <c r="AF76" s="4">
        <f>IF(AND(AF$1*12+AF$2&gt;=$G$39*12+$H$39,OR($I$39="",AF$1*12+AF$2&lt;=$I$39*12+$J$39)),ROUND($D$39*(1+$E$39/100)^(AF$1-$G$39),0),0)</f>
        <v/>
      </c>
      <c r="AG76" s="4">
        <f>IF(AND(AG$1*12+AG$2&gt;=$G$39*12+$H$39,OR($I$39="",AG$1*12+AG$2&lt;=$I$39*12+$J$39)),ROUND($D$39*(1+$E$39/100)^(AG$1-$G$39),0),0)</f>
        <v/>
      </c>
      <c r="AH76" s="4">
        <f>IF(AND(AH$1*12+AH$2&gt;=$G$39*12+$H$39,OR($I$39="",AH$1*12+AH$2&lt;=$I$39*12+$J$39)),ROUND($D$39*(1+$E$39/100)^(AH$1-$G$39),0),0)</f>
        <v/>
      </c>
      <c r="AI76" s="4">
        <f>IF(AND(AI$1*12+AI$2&gt;=$G$39*12+$H$39,OR($I$39="",AI$1*12+AI$2&lt;=$I$39*12+$J$39)),ROUND($D$39*(1+$E$39/100)^(AI$1-$G$39),0),0)</f>
        <v/>
      </c>
      <c r="AJ76" s="4">
        <f>IF(AND(AJ$1*12+AJ$2&gt;=$G$39*12+$H$39,OR($I$39="",AJ$1*12+AJ$2&lt;=$I$39*12+$J$39)),ROUND($D$39*(1+$E$39/100)^(AJ$1-$G$39),0),0)</f>
        <v/>
      </c>
      <c r="AK76" s="4">
        <f>IF(AND(AK$1*12+AK$2&gt;=$G$39*12+$H$39,OR($I$39="",AK$1*12+AK$2&lt;=$I$39*12+$J$39)),ROUND($D$39*(1+$E$39/100)^(AK$1-$G$39),0),0)</f>
        <v/>
      </c>
      <c r="AL76" s="4">
        <f>IF(AND(AL$1*12+AL$2&gt;=$G$39*12+$H$39,OR($I$39="",AL$1*12+AL$2&lt;=$I$39*12+$J$39)),ROUND($D$39*(1+$E$39/100)^(AL$1-$G$39),0),0)</f>
        <v/>
      </c>
      <c r="AM76" s="4">
        <f>IF(AND(AM$1*12+AM$2&gt;=$G$39*12+$H$39,OR($I$39="",AM$1*12+AM$2&lt;=$I$39*12+$J$39)),ROUND($D$39*(1+$E$39/100)^(AM$1-$G$39),0),0)</f>
        <v/>
      </c>
      <c r="AN76" s="4">
        <f>IF(AND(AN$1*12+AN$2&gt;=$G$39*12+$H$39,OR($I$39="",AN$1*12+AN$2&lt;=$I$39*12+$J$39)),ROUND($D$39*(1+$E$39/100)^(AN$1-$G$39),0),0)</f>
        <v/>
      </c>
      <c r="AO76" s="4">
        <f>IF(AND(AO$1*12+AO$2&gt;=$G$39*12+$H$39,OR($I$39="",AO$1*12+AO$2&lt;=$I$39*12+$J$39)),ROUND($D$39*(1+$E$39/100)^(AO$1-$G$39),0),0)</f>
        <v/>
      </c>
      <c r="AP76" s="4">
        <f>IF(AND(AP$1*12+AP$2&gt;=$G$39*12+$H$39,OR($I$39="",AP$1*12+AP$2&lt;=$I$39*12+$J$39)),ROUND($D$39*(1+$E$39/100)^(AP$1-$G$39),0),0)</f>
        <v/>
      </c>
      <c r="AQ76" s="4">
        <f>IF(AND(AQ$1*12+AQ$2&gt;=$G$39*12+$H$39,OR($I$39="",AQ$1*12+AQ$2&lt;=$I$39*12+$J$39)),ROUND($D$39*(1+$E$39/100)^(AQ$1-$G$39),0),0)</f>
        <v/>
      </c>
      <c r="AR76" s="4">
        <f>IF(AND(AR$1*12+AR$2&gt;=$G$39*12+$H$39,OR($I$39="",AR$1*12+AR$2&lt;=$I$39*12+$J$39)),ROUND($D$39*(1+$E$39/100)^(AR$1-$G$39),0),0)</f>
        <v/>
      </c>
      <c r="AS76" s="4">
        <f>IF(AND(AS$1*12+AS$2&gt;=$G$39*12+$H$39,OR($I$39="",AS$1*12+AS$2&lt;=$I$39*12+$J$39)),ROUND($D$39*(1+$E$39/100)^(AS$1-$G$39),0),0)</f>
        <v/>
      </c>
      <c r="AT76" s="4">
        <f>IF(AND(AT$1*12+AT$2&gt;=$G$39*12+$H$39,OR($I$39="",AT$1*12+AT$2&lt;=$I$39*12+$J$39)),ROUND($D$39*(1+$E$39/100)^(AT$1-$G$39),0),0)</f>
        <v/>
      </c>
      <c r="AU76" s="4">
        <f>IF(AND(AU$1*12+AU$2&gt;=$G$39*12+$H$39,OR($I$39="",AU$1*12+AU$2&lt;=$I$39*12+$J$39)),ROUND($D$39*(1+$E$39/100)^(AU$1-$G$39),0),0)</f>
        <v/>
      </c>
      <c r="AV76" s="4">
        <f>IF(AND(AV$1*12+AV$2&gt;=$G$39*12+$H$39,OR($I$39="",AV$1*12+AV$2&lt;=$I$39*12+$J$39)),ROUND($D$39*(1+$E$39/100)^(AV$1-$G$39),0),0)</f>
        <v/>
      </c>
      <c r="AW76" s="4">
        <f>IF(AND(AW$1*12+AW$2&gt;=$G$39*12+$H$39,OR($I$39="",AW$1*12+AW$2&lt;=$I$39*12+$J$39)),ROUND($D$39*(1+$E$39/100)^(AW$1-$G$39),0),0)</f>
        <v/>
      </c>
      <c r="AX76" s="4">
        <f>IF(AND(AX$1*12+AX$2&gt;=$G$39*12+$H$39,OR($I$39="",AX$1*12+AX$2&lt;=$I$39*12+$J$39)),ROUND($D$39*(1+$E$39/100)^(AX$1-$G$39),0),0)</f>
        <v/>
      </c>
      <c r="AY76" s="4">
        <f>IF(AND(AY$1*12+AY$2&gt;=$G$39*12+$H$39,OR($I$39="",AY$1*12+AY$2&lt;=$I$39*12+$J$39)),ROUND($D$39*(1+$E$39/100)^(AY$1-$G$39),0),0)</f>
        <v/>
      </c>
      <c r="AZ76" s="4">
        <f>IF(AND(AZ$1*12+AZ$2&gt;=$G$39*12+$H$39,OR($I$39="",AZ$1*12+AZ$2&lt;=$I$39*12+$J$39)),ROUND($D$39*(1+$E$39/100)^(AZ$1-$G$39),0),0)</f>
        <v/>
      </c>
      <c r="BA76" s="4">
        <f>IF(AND(BA$1*12+BA$2&gt;=$G$39*12+$H$39,OR($I$39="",BA$1*12+BA$2&lt;=$I$39*12+$J$39)),ROUND($D$39*(1+$E$39/100)^(BA$1-$G$39),0),0)</f>
        <v/>
      </c>
      <c r="BB76" s="4">
        <f>IF(AND(BB$1*12+BB$2&gt;=$G$39*12+$H$39,OR($I$39="",BB$1*12+BB$2&lt;=$I$39*12+$J$39)),ROUND($D$39*(1+$E$39/100)^(BB$1-$G$39),0),0)</f>
        <v/>
      </c>
    </row>
    <row r="77">
      <c r="A77" t="inlineStr">
        <is>
          <t>Pos 34 — Brutto</t>
        </is>
      </c>
      <c r="B77" s="4">
        <f>IF(AND(B$1*12+B$2&gt;=$G$40*12+$H$40,OR($I$40="",B$1*12+B$2&lt;=$I$40*12+$J$40)),ROUND($D$40*(1+$E$40/100)^(B$1-$G$40),0),0)</f>
        <v/>
      </c>
      <c r="C77" s="4">
        <f>IF(AND(C$1*12+C$2&gt;=$G$40*12+$H$40,OR($I$40="",C$1*12+C$2&lt;=$I$40*12+$J$40)),ROUND($D$40*(1+$E$40/100)^(C$1-$G$40),0),0)</f>
        <v/>
      </c>
      <c r="D77" s="4">
        <f>IF(AND(D$1*12+D$2&gt;=$G$40*12+$H$40,OR($I$40="",D$1*12+D$2&lt;=$I$40*12+$J$40)),ROUND($D$40*(1+$E$40/100)^(D$1-$G$40),0),0)</f>
        <v/>
      </c>
      <c r="E77" s="4">
        <f>IF(AND(E$1*12+E$2&gt;=$G$40*12+$H$40,OR($I$40="",E$1*12+E$2&lt;=$I$40*12+$J$40)),ROUND($D$40*(1+$E$40/100)^(E$1-$G$40),0),0)</f>
        <v/>
      </c>
      <c r="F77" s="4">
        <f>IF(AND(F$1*12+F$2&gt;=$G$40*12+$H$40,OR($I$40="",F$1*12+F$2&lt;=$I$40*12+$J$40)),ROUND($D$40*(1+$E$40/100)^(F$1-$G$40),0),0)</f>
        <v/>
      </c>
      <c r="G77" s="4">
        <f>IF(AND(G$1*12+G$2&gt;=$G$40*12+$H$40,OR($I$40="",G$1*12+G$2&lt;=$I$40*12+$J$40)),ROUND($D$40*(1+$E$40/100)^(G$1-$G$40),0),0)</f>
        <v/>
      </c>
      <c r="H77" s="4">
        <f>IF(AND(H$1*12+H$2&gt;=$G$40*12+$H$40,OR($I$40="",H$1*12+H$2&lt;=$I$40*12+$J$40)),ROUND($D$40*(1+$E$40/100)^(H$1-$G$40),0),0)</f>
        <v/>
      </c>
      <c r="I77" s="4">
        <f>IF(AND(I$1*12+I$2&gt;=$G$40*12+$H$40,OR($I$40="",I$1*12+I$2&lt;=$I$40*12+$J$40)),ROUND($D$40*(1+$E$40/100)^(I$1-$G$40),0),0)</f>
        <v/>
      </c>
      <c r="J77" s="4">
        <f>IF(AND(J$1*12+J$2&gt;=$G$40*12+$H$40,OR($I$40="",J$1*12+J$2&lt;=$I$40*12+$J$40)),ROUND($D$40*(1+$E$40/100)^(J$1-$G$40),0),0)</f>
        <v/>
      </c>
      <c r="K77" s="4">
        <f>IF(AND(K$1*12+K$2&gt;=$G$40*12+$H$40,OR($I$40="",K$1*12+K$2&lt;=$I$40*12+$J$40)),ROUND($D$40*(1+$E$40/100)^(K$1-$G$40),0),0)</f>
        <v/>
      </c>
      <c r="L77" s="4">
        <f>IF(AND(L$1*12+L$2&gt;=$G$40*12+$H$40,OR($I$40="",L$1*12+L$2&lt;=$I$40*12+$J$40)),ROUND($D$40*(1+$E$40/100)^(L$1-$G$40),0),0)</f>
        <v/>
      </c>
      <c r="M77" s="4">
        <f>IF(AND(M$1*12+M$2&gt;=$G$40*12+$H$40,OR($I$40="",M$1*12+M$2&lt;=$I$40*12+$J$40)),ROUND($D$40*(1+$E$40/100)^(M$1-$G$40),0),0)</f>
        <v/>
      </c>
      <c r="N77" s="4">
        <f>IF(AND(N$1*12+N$2&gt;=$G$40*12+$H$40,OR($I$40="",N$1*12+N$2&lt;=$I$40*12+$J$40)),ROUND($D$40*(1+$E$40/100)^(N$1-$G$40),0),0)</f>
        <v/>
      </c>
      <c r="O77" s="4">
        <f>IF(AND(O$1*12+O$2&gt;=$G$40*12+$H$40,OR($I$40="",O$1*12+O$2&lt;=$I$40*12+$J$40)),ROUND($D$40*(1+$E$40/100)^(O$1-$G$40),0),0)</f>
        <v/>
      </c>
      <c r="P77" s="4">
        <f>IF(AND(P$1*12+P$2&gt;=$G$40*12+$H$40,OR($I$40="",P$1*12+P$2&lt;=$I$40*12+$J$40)),ROUND($D$40*(1+$E$40/100)^(P$1-$G$40),0),0)</f>
        <v/>
      </c>
      <c r="Q77" s="4">
        <f>IF(AND(Q$1*12+Q$2&gt;=$G$40*12+$H$40,OR($I$40="",Q$1*12+Q$2&lt;=$I$40*12+$J$40)),ROUND($D$40*(1+$E$40/100)^(Q$1-$G$40),0),0)</f>
        <v/>
      </c>
      <c r="R77" s="4">
        <f>IF(AND(R$1*12+R$2&gt;=$G$40*12+$H$40,OR($I$40="",R$1*12+R$2&lt;=$I$40*12+$J$40)),ROUND($D$40*(1+$E$40/100)^(R$1-$G$40),0),0)</f>
        <v/>
      </c>
      <c r="S77" s="4">
        <f>IF(AND(S$1*12+S$2&gt;=$G$40*12+$H$40,OR($I$40="",S$1*12+S$2&lt;=$I$40*12+$J$40)),ROUND($D$40*(1+$E$40/100)^(S$1-$G$40),0),0)</f>
        <v/>
      </c>
      <c r="T77" s="4">
        <f>IF(AND(T$1*12+T$2&gt;=$G$40*12+$H$40,OR($I$40="",T$1*12+T$2&lt;=$I$40*12+$J$40)),ROUND($D$40*(1+$E$40/100)^(T$1-$G$40),0),0)</f>
        <v/>
      </c>
      <c r="U77" s="4">
        <f>IF(AND(U$1*12+U$2&gt;=$G$40*12+$H$40,OR($I$40="",U$1*12+U$2&lt;=$I$40*12+$J$40)),ROUND($D$40*(1+$E$40/100)^(U$1-$G$40),0),0)</f>
        <v/>
      </c>
      <c r="V77" s="4">
        <f>IF(AND(V$1*12+V$2&gt;=$G$40*12+$H$40,OR($I$40="",V$1*12+V$2&lt;=$I$40*12+$J$40)),ROUND($D$40*(1+$E$40/100)^(V$1-$G$40),0),0)</f>
        <v/>
      </c>
      <c r="W77" s="4">
        <f>IF(AND(W$1*12+W$2&gt;=$G$40*12+$H$40,OR($I$40="",W$1*12+W$2&lt;=$I$40*12+$J$40)),ROUND($D$40*(1+$E$40/100)^(W$1-$G$40),0),0)</f>
        <v/>
      </c>
      <c r="X77" s="4">
        <f>IF(AND(X$1*12+X$2&gt;=$G$40*12+$H$40,OR($I$40="",X$1*12+X$2&lt;=$I$40*12+$J$40)),ROUND($D$40*(1+$E$40/100)^(X$1-$G$40),0),0)</f>
        <v/>
      </c>
      <c r="Y77" s="4">
        <f>IF(AND(Y$1*12+Y$2&gt;=$G$40*12+$H$40,OR($I$40="",Y$1*12+Y$2&lt;=$I$40*12+$J$40)),ROUND($D$40*(1+$E$40/100)^(Y$1-$G$40),0),0)</f>
        <v/>
      </c>
      <c r="Z77" s="4">
        <f>IF(AND(Z$1*12+Z$2&gt;=$G$40*12+$H$40,OR($I$40="",Z$1*12+Z$2&lt;=$I$40*12+$J$40)),ROUND($D$40*(1+$E$40/100)^(Z$1-$G$40),0),0)</f>
        <v/>
      </c>
      <c r="AA77" s="4">
        <f>IF(AND(AA$1*12+AA$2&gt;=$G$40*12+$H$40,OR($I$40="",AA$1*12+AA$2&lt;=$I$40*12+$J$40)),ROUND($D$40*(1+$E$40/100)^(AA$1-$G$40),0),0)</f>
        <v/>
      </c>
      <c r="AB77" s="4">
        <f>IF(AND(AB$1*12+AB$2&gt;=$G$40*12+$H$40,OR($I$40="",AB$1*12+AB$2&lt;=$I$40*12+$J$40)),ROUND($D$40*(1+$E$40/100)^(AB$1-$G$40),0),0)</f>
        <v/>
      </c>
      <c r="AC77" s="4">
        <f>IF(AND(AC$1*12+AC$2&gt;=$G$40*12+$H$40,OR($I$40="",AC$1*12+AC$2&lt;=$I$40*12+$J$40)),ROUND($D$40*(1+$E$40/100)^(AC$1-$G$40),0),0)</f>
        <v/>
      </c>
      <c r="AD77" s="4">
        <f>IF(AND(AD$1*12+AD$2&gt;=$G$40*12+$H$40,OR($I$40="",AD$1*12+AD$2&lt;=$I$40*12+$J$40)),ROUND($D$40*(1+$E$40/100)^(AD$1-$G$40),0),0)</f>
        <v/>
      </c>
      <c r="AE77" s="4">
        <f>IF(AND(AE$1*12+AE$2&gt;=$G$40*12+$H$40,OR($I$40="",AE$1*12+AE$2&lt;=$I$40*12+$J$40)),ROUND($D$40*(1+$E$40/100)^(AE$1-$G$40),0),0)</f>
        <v/>
      </c>
      <c r="AF77" s="4">
        <f>IF(AND(AF$1*12+AF$2&gt;=$G$40*12+$H$40,OR($I$40="",AF$1*12+AF$2&lt;=$I$40*12+$J$40)),ROUND($D$40*(1+$E$40/100)^(AF$1-$G$40),0),0)</f>
        <v/>
      </c>
      <c r="AG77" s="4">
        <f>IF(AND(AG$1*12+AG$2&gt;=$G$40*12+$H$40,OR($I$40="",AG$1*12+AG$2&lt;=$I$40*12+$J$40)),ROUND($D$40*(1+$E$40/100)^(AG$1-$G$40),0),0)</f>
        <v/>
      </c>
      <c r="AH77" s="4">
        <f>IF(AND(AH$1*12+AH$2&gt;=$G$40*12+$H$40,OR($I$40="",AH$1*12+AH$2&lt;=$I$40*12+$J$40)),ROUND($D$40*(1+$E$40/100)^(AH$1-$G$40),0),0)</f>
        <v/>
      </c>
      <c r="AI77" s="4">
        <f>IF(AND(AI$1*12+AI$2&gt;=$G$40*12+$H$40,OR($I$40="",AI$1*12+AI$2&lt;=$I$40*12+$J$40)),ROUND($D$40*(1+$E$40/100)^(AI$1-$G$40),0),0)</f>
        <v/>
      </c>
      <c r="AJ77" s="4">
        <f>IF(AND(AJ$1*12+AJ$2&gt;=$G$40*12+$H$40,OR($I$40="",AJ$1*12+AJ$2&lt;=$I$40*12+$J$40)),ROUND($D$40*(1+$E$40/100)^(AJ$1-$G$40),0),0)</f>
        <v/>
      </c>
      <c r="AK77" s="4">
        <f>IF(AND(AK$1*12+AK$2&gt;=$G$40*12+$H$40,OR($I$40="",AK$1*12+AK$2&lt;=$I$40*12+$J$40)),ROUND($D$40*(1+$E$40/100)^(AK$1-$G$40),0),0)</f>
        <v/>
      </c>
      <c r="AL77" s="4">
        <f>IF(AND(AL$1*12+AL$2&gt;=$G$40*12+$H$40,OR($I$40="",AL$1*12+AL$2&lt;=$I$40*12+$J$40)),ROUND($D$40*(1+$E$40/100)^(AL$1-$G$40),0),0)</f>
        <v/>
      </c>
      <c r="AM77" s="4">
        <f>IF(AND(AM$1*12+AM$2&gt;=$G$40*12+$H$40,OR($I$40="",AM$1*12+AM$2&lt;=$I$40*12+$J$40)),ROUND($D$40*(1+$E$40/100)^(AM$1-$G$40),0),0)</f>
        <v/>
      </c>
      <c r="AN77" s="4">
        <f>IF(AND(AN$1*12+AN$2&gt;=$G$40*12+$H$40,OR($I$40="",AN$1*12+AN$2&lt;=$I$40*12+$J$40)),ROUND($D$40*(1+$E$40/100)^(AN$1-$G$40),0),0)</f>
        <v/>
      </c>
      <c r="AO77" s="4">
        <f>IF(AND(AO$1*12+AO$2&gt;=$G$40*12+$H$40,OR($I$40="",AO$1*12+AO$2&lt;=$I$40*12+$J$40)),ROUND($D$40*(1+$E$40/100)^(AO$1-$G$40),0),0)</f>
        <v/>
      </c>
      <c r="AP77" s="4">
        <f>IF(AND(AP$1*12+AP$2&gt;=$G$40*12+$H$40,OR($I$40="",AP$1*12+AP$2&lt;=$I$40*12+$J$40)),ROUND($D$40*(1+$E$40/100)^(AP$1-$G$40),0),0)</f>
        <v/>
      </c>
      <c r="AQ77" s="4">
        <f>IF(AND(AQ$1*12+AQ$2&gt;=$G$40*12+$H$40,OR($I$40="",AQ$1*12+AQ$2&lt;=$I$40*12+$J$40)),ROUND($D$40*(1+$E$40/100)^(AQ$1-$G$40),0),0)</f>
        <v/>
      </c>
      <c r="AR77" s="4">
        <f>IF(AND(AR$1*12+AR$2&gt;=$G$40*12+$H$40,OR($I$40="",AR$1*12+AR$2&lt;=$I$40*12+$J$40)),ROUND($D$40*(1+$E$40/100)^(AR$1-$G$40),0),0)</f>
        <v/>
      </c>
      <c r="AS77" s="4">
        <f>IF(AND(AS$1*12+AS$2&gt;=$G$40*12+$H$40,OR($I$40="",AS$1*12+AS$2&lt;=$I$40*12+$J$40)),ROUND($D$40*(1+$E$40/100)^(AS$1-$G$40),0),0)</f>
        <v/>
      </c>
      <c r="AT77" s="4">
        <f>IF(AND(AT$1*12+AT$2&gt;=$G$40*12+$H$40,OR($I$40="",AT$1*12+AT$2&lt;=$I$40*12+$J$40)),ROUND($D$40*(1+$E$40/100)^(AT$1-$G$40),0),0)</f>
        <v/>
      </c>
      <c r="AU77" s="4">
        <f>IF(AND(AU$1*12+AU$2&gt;=$G$40*12+$H$40,OR($I$40="",AU$1*12+AU$2&lt;=$I$40*12+$J$40)),ROUND($D$40*(1+$E$40/100)^(AU$1-$G$40),0),0)</f>
        <v/>
      </c>
      <c r="AV77" s="4">
        <f>IF(AND(AV$1*12+AV$2&gt;=$G$40*12+$H$40,OR($I$40="",AV$1*12+AV$2&lt;=$I$40*12+$J$40)),ROUND($D$40*(1+$E$40/100)^(AV$1-$G$40),0),0)</f>
        <v/>
      </c>
      <c r="AW77" s="4">
        <f>IF(AND(AW$1*12+AW$2&gt;=$G$40*12+$H$40,OR($I$40="",AW$1*12+AW$2&lt;=$I$40*12+$J$40)),ROUND($D$40*(1+$E$40/100)^(AW$1-$G$40),0),0)</f>
        <v/>
      </c>
      <c r="AX77" s="4">
        <f>IF(AND(AX$1*12+AX$2&gt;=$G$40*12+$H$40,OR($I$40="",AX$1*12+AX$2&lt;=$I$40*12+$J$40)),ROUND($D$40*(1+$E$40/100)^(AX$1-$G$40),0),0)</f>
        <v/>
      </c>
      <c r="AY77" s="4">
        <f>IF(AND(AY$1*12+AY$2&gt;=$G$40*12+$H$40,OR($I$40="",AY$1*12+AY$2&lt;=$I$40*12+$J$40)),ROUND($D$40*(1+$E$40/100)^(AY$1-$G$40),0),0)</f>
        <v/>
      </c>
      <c r="AZ77" s="4">
        <f>IF(AND(AZ$1*12+AZ$2&gt;=$G$40*12+$H$40,OR($I$40="",AZ$1*12+AZ$2&lt;=$I$40*12+$J$40)),ROUND($D$40*(1+$E$40/100)^(AZ$1-$G$40),0),0)</f>
        <v/>
      </c>
      <c r="BA77" s="4">
        <f>IF(AND(BA$1*12+BA$2&gt;=$G$40*12+$H$40,OR($I$40="",BA$1*12+BA$2&lt;=$I$40*12+$J$40)),ROUND($D$40*(1+$E$40/100)^(BA$1-$G$40),0),0)</f>
        <v/>
      </c>
      <c r="BB77" s="4">
        <f>IF(AND(BB$1*12+BB$2&gt;=$G$40*12+$H$40,OR($I$40="",BB$1*12+BB$2&lt;=$I$40*12+$J$40)),ROUND($D$40*(1+$E$40/100)^(BB$1-$G$40),0),0)</f>
        <v/>
      </c>
    </row>
    <row r="78">
      <c r="A78" t="inlineStr">
        <is>
          <t>Pos 35 — Brutto</t>
        </is>
      </c>
      <c r="B78" s="4">
        <f>IF(AND(B$1*12+B$2&gt;=$G$41*12+$H$41,OR($I$41="",B$1*12+B$2&lt;=$I$41*12+$J$41)),ROUND($D$41*(1+$E$41/100)^(B$1-$G$41),0),0)</f>
        <v/>
      </c>
      <c r="C78" s="4">
        <f>IF(AND(C$1*12+C$2&gt;=$G$41*12+$H$41,OR($I$41="",C$1*12+C$2&lt;=$I$41*12+$J$41)),ROUND($D$41*(1+$E$41/100)^(C$1-$G$41),0),0)</f>
        <v/>
      </c>
      <c r="D78" s="4">
        <f>IF(AND(D$1*12+D$2&gt;=$G$41*12+$H$41,OR($I$41="",D$1*12+D$2&lt;=$I$41*12+$J$41)),ROUND($D$41*(1+$E$41/100)^(D$1-$G$41),0),0)</f>
        <v/>
      </c>
      <c r="E78" s="4">
        <f>IF(AND(E$1*12+E$2&gt;=$G$41*12+$H$41,OR($I$41="",E$1*12+E$2&lt;=$I$41*12+$J$41)),ROUND($D$41*(1+$E$41/100)^(E$1-$G$41),0),0)</f>
        <v/>
      </c>
      <c r="F78" s="4">
        <f>IF(AND(F$1*12+F$2&gt;=$G$41*12+$H$41,OR($I$41="",F$1*12+F$2&lt;=$I$41*12+$J$41)),ROUND($D$41*(1+$E$41/100)^(F$1-$G$41),0),0)</f>
        <v/>
      </c>
      <c r="G78" s="4">
        <f>IF(AND(G$1*12+G$2&gt;=$G$41*12+$H$41,OR($I$41="",G$1*12+G$2&lt;=$I$41*12+$J$41)),ROUND($D$41*(1+$E$41/100)^(G$1-$G$41),0),0)</f>
        <v/>
      </c>
      <c r="H78" s="4">
        <f>IF(AND(H$1*12+H$2&gt;=$G$41*12+$H$41,OR($I$41="",H$1*12+H$2&lt;=$I$41*12+$J$41)),ROUND($D$41*(1+$E$41/100)^(H$1-$G$41),0),0)</f>
        <v/>
      </c>
      <c r="I78" s="4">
        <f>IF(AND(I$1*12+I$2&gt;=$G$41*12+$H$41,OR($I$41="",I$1*12+I$2&lt;=$I$41*12+$J$41)),ROUND($D$41*(1+$E$41/100)^(I$1-$G$41),0),0)</f>
        <v/>
      </c>
      <c r="J78" s="4">
        <f>IF(AND(J$1*12+J$2&gt;=$G$41*12+$H$41,OR($I$41="",J$1*12+J$2&lt;=$I$41*12+$J$41)),ROUND($D$41*(1+$E$41/100)^(J$1-$G$41),0),0)</f>
        <v/>
      </c>
      <c r="K78" s="4">
        <f>IF(AND(K$1*12+K$2&gt;=$G$41*12+$H$41,OR($I$41="",K$1*12+K$2&lt;=$I$41*12+$J$41)),ROUND($D$41*(1+$E$41/100)^(K$1-$G$41),0),0)</f>
        <v/>
      </c>
      <c r="L78" s="4">
        <f>IF(AND(L$1*12+L$2&gt;=$G$41*12+$H$41,OR($I$41="",L$1*12+L$2&lt;=$I$41*12+$J$41)),ROUND($D$41*(1+$E$41/100)^(L$1-$G$41),0),0)</f>
        <v/>
      </c>
      <c r="M78" s="4">
        <f>IF(AND(M$1*12+M$2&gt;=$G$41*12+$H$41,OR($I$41="",M$1*12+M$2&lt;=$I$41*12+$J$41)),ROUND($D$41*(1+$E$41/100)^(M$1-$G$41),0),0)</f>
        <v/>
      </c>
      <c r="N78" s="4">
        <f>IF(AND(N$1*12+N$2&gt;=$G$41*12+$H$41,OR($I$41="",N$1*12+N$2&lt;=$I$41*12+$J$41)),ROUND($D$41*(1+$E$41/100)^(N$1-$G$41),0),0)</f>
        <v/>
      </c>
      <c r="O78" s="4">
        <f>IF(AND(O$1*12+O$2&gt;=$G$41*12+$H$41,OR($I$41="",O$1*12+O$2&lt;=$I$41*12+$J$41)),ROUND($D$41*(1+$E$41/100)^(O$1-$G$41),0),0)</f>
        <v/>
      </c>
      <c r="P78" s="4">
        <f>IF(AND(P$1*12+P$2&gt;=$G$41*12+$H$41,OR($I$41="",P$1*12+P$2&lt;=$I$41*12+$J$41)),ROUND($D$41*(1+$E$41/100)^(P$1-$G$41),0),0)</f>
        <v/>
      </c>
      <c r="Q78" s="4">
        <f>IF(AND(Q$1*12+Q$2&gt;=$G$41*12+$H$41,OR($I$41="",Q$1*12+Q$2&lt;=$I$41*12+$J$41)),ROUND($D$41*(1+$E$41/100)^(Q$1-$G$41),0),0)</f>
        <v/>
      </c>
      <c r="R78" s="4">
        <f>IF(AND(R$1*12+R$2&gt;=$G$41*12+$H$41,OR($I$41="",R$1*12+R$2&lt;=$I$41*12+$J$41)),ROUND($D$41*(1+$E$41/100)^(R$1-$G$41),0),0)</f>
        <v/>
      </c>
      <c r="S78" s="4">
        <f>IF(AND(S$1*12+S$2&gt;=$G$41*12+$H$41,OR($I$41="",S$1*12+S$2&lt;=$I$41*12+$J$41)),ROUND($D$41*(1+$E$41/100)^(S$1-$G$41),0),0)</f>
        <v/>
      </c>
      <c r="T78" s="4">
        <f>IF(AND(T$1*12+T$2&gt;=$G$41*12+$H$41,OR($I$41="",T$1*12+T$2&lt;=$I$41*12+$J$41)),ROUND($D$41*(1+$E$41/100)^(T$1-$G$41),0),0)</f>
        <v/>
      </c>
      <c r="U78" s="4">
        <f>IF(AND(U$1*12+U$2&gt;=$G$41*12+$H$41,OR($I$41="",U$1*12+U$2&lt;=$I$41*12+$J$41)),ROUND($D$41*(1+$E$41/100)^(U$1-$G$41),0),0)</f>
        <v/>
      </c>
      <c r="V78" s="4">
        <f>IF(AND(V$1*12+V$2&gt;=$G$41*12+$H$41,OR($I$41="",V$1*12+V$2&lt;=$I$41*12+$J$41)),ROUND($D$41*(1+$E$41/100)^(V$1-$G$41),0),0)</f>
        <v/>
      </c>
      <c r="W78" s="4">
        <f>IF(AND(W$1*12+W$2&gt;=$G$41*12+$H$41,OR($I$41="",W$1*12+W$2&lt;=$I$41*12+$J$41)),ROUND($D$41*(1+$E$41/100)^(W$1-$G$41),0),0)</f>
        <v/>
      </c>
      <c r="X78" s="4">
        <f>IF(AND(X$1*12+X$2&gt;=$G$41*12+$H$41,OR($I$41="",X$1*12+X$2&lt;=$I$41*12+$J$41)),ROUND($D$41*(1+$E$41/100)^(X$1-$G$41),0),0)</f>
        <v/>
      </c>
      <c r="Y78" s="4">
        <f>IF(AND(Y$1*12+Y$2&gt;=$G$41*12+$H$41,OR($I$41="",Y$1*12+Y$2&lt;=$I$41*12+$J$41)),ROUND($D$41*(1+$E$41/100)^(Y$1-$G$41),0),0)</f>
        <v/>
      </c>
      <c r="Z78" s="4">
        <f>IF(AND(Z$1*12+Z$2&gt;=$G$41*12+$H$41,OR($I$41="",Z$1*12+Z$2&lt;=$I$41*12+$J$41)),ROUND($D$41*(1+$E$41/100)^(Z$1-$G$41),0),0)</f>
        <v/>
      </c>
      <c r="AA78" s="4">
        <f>IF(AND(AA$1*12+AA$2&gt;=$G$41*12+$H$41,OR($I$41="",AA$1*12+AA$2&lt;=$I$41*12+$J$41)),ROUND($D$41*(1+$E$41/100)^(AA$1-$G$41),0),0)</f>
        <v/>
      </c>
      <c r="AB78" s="4">
        <f>IF(AND(AB$1*12+AB$2&gt;=$G$41*12+$H$41,OR($I$41="",AB$1*12+AB$2&lt;=$I$41*12+$J$41)),ROUND($D$41*(1+$E$41/100)^(AB$1-$G$41),0),0)</f>
        <v/>
      </c>
      <c r="AC78" s="4">
        <f>IF(AND(AC$1*12+AC$2&gt;=$G$41*12+$H$41,OR($I$41="",AC$1*12+AC$2&lt;=$I$41*12+$J$41)),ROUND($D$41*(1+$E$41/100)^(AC$1-$G$41),0),0)</f>
        <v/>
      </c>
      <c r="AD78" s="4">
        <f>IF(AND(AD$1*12+AD$2&gt;=$G$41*12+$H$41,OR($I$41="",AD$1*12+AD$2&lt;=$I$41*12+$J$41)),ROUND($D$41*(1+$E$41/100)^(AD$1-$G$41),0),0)</f>
        <v/>
      </c>
      <c r="AE78" s="4">
        <f>IF(AND(AE$1*12+AE$2&gt;=$G$41*12+$H$41,OR($I$41="",AE$1*12+AE$2&lt;=$I$41*12+$J$41)),ROUND($D$41*(1+$E$41/100)^(AE$1-$G$41),0),0)</f>
        <v/>
      </c>
      <c r="AF78" s="4">
        <f>IF(AND(AF$1*12+AF$2&gt;=$G$41*12+$H$41,OR($I$41="",AF$1*12+AF$2&lt;=$I$41*12+$J$41)),ROUND($D$41*(1+$E$41/100)^(AF$1-$G$41),0),0)</f>
        <v/>
      </c>
      <c r="AG78" s="4">
        <f>IF(AND(AG$1*12+AG$2&gt;=$G$41*12+$H$41,OR($I$41="",AG$1*12+AG$2&lt;=$I$41*12+$J$41)),ROUND($D$41*(1+$E$41/100)^(AG$1-$G$41),0),0)</f>
        <v/>
      </c>
      <c r="AH78" s="4">
        <f>IF(AND(AH$1*12+AH$2&gt;=$G$41*12+$H$41,OR($I$41="",AH$1*12+AH$2&lt;=$I$41*12+$J$41)),ROUND($D$41*(1+$E$41/100)^(AH$1-$G$41),0),0)</f>
        <v/>
      </c>
      <c r="AI78" s="4">
        <f>IF(AND(AI$1*12+AI$2&gt;=$G$41*12+$H$41,OR($I$41="",AI$1*12+AI$2&lt;=$I$41*12+$J$41)),ROUND($D$41*(1+$E$41/100)^(AI$1-$G$41),0),0)</f>
        <v/>
      </c>
      <c r="AJ78" s="4">
        <f>IF(AND(AJ$1*12+AJ$2&gt;=$G$41*12+$H$41,OR($I$41="",AJ$1*12+AJ$2&lt;=$I$41*12+$J$41)),ROUND($D$41*(1+$E$41/100)^(AJ$1-$G$41),0),0)</f>
        <v/>
      </c>
      <c r="AK78" s="4">
        <f>IF(AND(AK$1*12+AK$2&gt;=$G$41*12+$H$41,OR($I$41="",AK$1*12+AK$2&lt;=$I$41*12+$J$41)),ROUND($D$41*(1+$E$41/100)^(AK$1-$G$41),0),0)</f>
        <v/>
      </c>
      <c r="AL78" s="4">
        <f>IF(AND(AL$1*12+AL$2&gt;=$G$41*12+$H$41,OR($I$41="",AL$1*12+AL$2&lt;=$I$41*12+$J$41)),ROUND($D$41*(1+$E$41/100)^(AL$1-$G$41),0),0)</f>
        <v/>
      </c>
      <c r="AM78" s="4">
        <f>IF(AND(AM$1*12+AM$2&gt;=$G$41*12+$H$41,OR($I$41="",AM$1*12+AM$2&lt;=$I$41*12+$J$41)),ROUND($D$41*(1+$E$41/100)^(AM$1-$G$41),0),0)</f>
        <v/>
      </c>
      <c r="AN78" s="4">
        <f>IF(AND(AN$1*12+AN$2&gt;=$G$41*12+$H$41,OR($I$41="",AN$1*12+AN$2&lt;=$I$41*12+$J$41)),ROUND($D$41*(1+$E$41/100)^(AN$1-$G$41),0),0)</f>
        <v/>
      </c>
      <c r="AO78" s="4">
        <f>IF(AND(AO$1*12+AO$2&gt;=$G$41*12+$H$41,OR($I$41="",AO$1*12+AO$2&lt;=$I$41*12+$J$41)),ROUND($D$41*(1+$E$41/100)^(AO$1-$G$41),0),0)</f>
        <v/>
      </c>
      <c r="AP78" s="4">
        <f>IF(AND(AP$1*12+AP$2&gt;=$G$41*12+$H$41,OR($I$41="",AP$1*12+AP$2&lt;=$I$41*12+$J$41)),ROUND($D$41*(1+$E$41/100)^(AP$1-$G$41),0),0)</f>
        <v/>
      </c>
      <c r="AQ78" s="4">
        <f>IF(AND(AQ$1*12+AQ$2&gt;=$G$41*12+$H$41,OR($I$41="",AQ$1*12+AQ$2&lt;=$I$41*12+$J$41)),ROUND($D$41*(1+$E$41/100)^(AQ$1-$G$41),0),0)</f>
        <v/>
      </c>
      <c r="AR78" s="4">
        <f>IF(AND(AR$1*12+AR$2&gt;=$G$41*12+$H$41,OR($I$41="",AR$1*12+AR$2&lt;=$I$41*12+$J$41)),ROUND($D$41*(1+$E$41/100)^(AR$1-$G$41),0),0)</f>
        <v/>
      </c>
      <c r="AS78" s="4">
        <f>IF(AND(AS$1*12+AS$2&gt;=$G$41*12+$H$41,OR($I$41="",AS$1*12+AS$2&lt;=$I$41*12+$J$41)),ROUND($D$41*(1+$E$41/100)^(AS$1-$G$41),0),0)</f>
        <v/>
      </c>
      <c r="AT78" s="4">
        <f>IF(AND(AT$1*12+AT$2&gt;=$G$41*12+$H$41,OR($I$41="",AT$1*12+AT$2&lt;=$I$41*12+$J$41)),ROUND($D$41*(1+$E$41/100)^(AT$1-$G$41),0),0)</f>
        <v/>
      </c>
      <c r="AU78" s="4">
        <f>IF(AND(AU$1*12+AU$2&gt;=$G$41*12+$H$41,OR($I$41="",AU$1*12+AU$2&lt;=$I$41*12+$J$41)),ROUND($D$41*(1+$E$41/100)^(AU$1-$G$41),0),0)</f>
        <v/>
      </c>
      <c r="AV78" s="4">
        <f>IF(AND(AV$1*12+AV$2&gt;=$G$41*12+$H$41,OR($I$41="",AV$1*12+AV$2&lt;=$I$41*12+$J$41)),ROUND($D$41*(1+$E$41/100)^(AV$1-$G$41),0),0)</f>
        <v/>
      </c>
      <c r="AW78" s="4">
        <f>IF(AND(AW$1*12+AW$2&gt;=$G$41*12+$H$41,OR($I$41="",AW$1*12+AW$2&lt;=$I$41*12+$J$41)),ROUND($D$41*(1+$E$41/100)^(AW$1-$G$41),0),0)</f>
        <v/>
      </c>
      <c r="AX78" s="4">
        <f>IF(AND(AX$1*12+AX$2&gt;=$G$41*12+$H$41,OR($I$41="",AX$1*12+AX$2&lt;=$I$41*12+$J$41)),ROUND($D$41*(1+$E$41/100)^(AX$1-$G$41),0),0)</f>
        <v/>
      </c>
      <c r="AY78" s="4">
        <f>IF(AND(AY$1*12+AY$2&gt;=$G$41*12+$H$41,OR($I$41="",AY$1*12+AY$2&lt;=$I$41*12+$J$41)),ROUND($D$41*(1+$E$41/100)^(AY$1-$G$41),0),0)</f>
        <v/>
      </c>
      <c r="AZ78" s="4">
        <f>IF(AND(AZ$1*12+AZ$2&gt;=$G$41*12+$H$41,OR($I$41="",AZ$1*12+AZ$2&lt;=$I$41*12+$J$41)),ROUND($D$41*(1+$E$41/100)^(AZ$1-$G$41),0),0)</f>
        <v/>
      </c>
      <c r="BA78" s="4">
        <f>IF(AND(BA$1*12+BA$2&gt;=$G$41*12+$H$41,OR($I$41="",BA$1*12+BA$2&lt;=$I$41*12+$J$41)),ROUND($D$41*(1+$E$41/100)^(BA$1-$G$41),0),0)</f>
        <v/>
      </c>
      <c r="BB78" s="4">
        <f>IF(AND(BB$1*12+BB$2&gt;=$G$41*12+$H$41,OR($I$41="",BB$1*12+BB$2&lt;=$I$41*12+$J$41)),ROUND($D$41*(1+$E$41/100)^(BB$1-$G$41),0),0)</f>
        <v/>
      </c>
    </row>
    <row r="79"/>
    <row r="80">
      <c r="A80" s="1" t="inlineStr">
        <is>
          <t>TOTAL Brutto</t>
        </is>
      </c>
      <c r="B80" s="4">
        <f>B44+B45+B46+B47+B48+B49+B50+B51+B52+B53+B54+B55+B56+B57+B58+B59+B60+B61+B62+B63+B64+B65+B66+B67+B68+B69+B70+B71+B72+B73+B74+B75+B76+B77+B78</f>
        <v/>
      </c>
      <c r="C80" s="4">
        <f>C44+C45+C46+C47+C48+C49+C50+C51+C52+C53+C54+C55+C56+C57+C58+C59+C60+C61+C62+C63+C64+C65+C66+C67+C68+C69+C70+C71+C72+C73+C74+C75+C76+C77+C78</f>
        <v/>
      </c>
      <c r="D80" s="4">
        <f>D44+D45+D46+D47+D48+D49+D50+D51+D52+D53+D54+D55+D56+D57+D58+D59+D60+D61+D62+D63+D64+D65+D66+D67+D68+D69+D70+D71+D72+D73+D74+D75+D76+D77+D78</f>
        <v/>
      </c>
      <c r="E80" s="4">
        <f>E44+E45+E46+E47+E48+E49+E50+E51+E52+E53+E54+E55+E56+E57+E58+E59+E60+E61+E62+E63+E64+E65+E66+E67+E68+E69+E70+E71+E72+E73+E74+E75+E76+E77+E78</f>
        <v/>
      </c>
      <c r="F80" s="4">
        <f>F44+F45+F46+F47+F48+F49+F50+F51+F52+F53+F54+F55+F56+F57+F58+F59+F60+F61+F62+F63+F64+F65+F66+F67+F68+F69+F70+F71+F72+F73+F74+F75+F76+F77+F78</f>
        <v/>
      </c>
      <c r="G80" s="4">
        <f>G44+G45+G46+G47+G48+G49+G50+G51+G52+G53+G54+G55+G56+G57+G58+G59+G60+G61+G62+G63+G64+G65+G66+G67+G68+G69+G70+G71+G72+G73+G74+G75+G76+G77+G78</f>
        <v/>
      </c>
      <c r="H80" s="4">
        <f>H44+H45+H46+H47+H48+H49+H50+H51+H52+H53+H54+H55+H56+H57+H58+H59+H60+H61+H62+H63+H64+H65+H66+H67+H68+H69+H70+H71+H72+H73+H74+H75+H76+H77+H78</f>
        <v/>
      </c>
      <c r="I80" s="4">
        <f>I44+I45+I46+I47+I48+I49+I50+I51+I52+I53+I54+I55+I56+I57+I58+I59+I60+I61+I62+I63+I64+I65+I66+I67+I68+I69+I70+I71+I72+I73+I74+I75+I76+I77+I78</f>
        <v/>
      </c>
      <c r="J80" s="4">
        <f>J44+J45+J46+J47+J48+J49+J50+J51+J52+J53+J54+J55+J56+J57+J58+J59+J60+J61+J62+J63+J64+J65+J66+J67+J68+J69+J70+J71+J72+J73+J74+J75+J76+J77+J78</f>
        <v/>
      </c>
      <c r="K80" s="4">
        <f>K44+K45+K46+K47+K48+K49+K50+K51+K52+K53+K54+K55+K56+K57+K58+K59+K60+K61+K62+K63+K64+K65+K66+K67+K68+K69+K70+K71+K72+K73+K74+K75+K76+K77+K78</f>
        <v/>
      </c>
      <c r="L80" s="4">
        <f>L44+L45+L46+L47+L48+L49+L50+L51+L52+L53+L54+L55+L56+L57+L58+L59+L60+L61+L62+L63+L64+L65+L66+L67+L68+L69+L70+L71+L72+L73+L74+L75+L76+L77+L78</f>
        <v/>
      </c>
      <c r="M80" s="4">
        <f>M44+M45+M46+M47+M48+M49+M50+M51+M52+M53+M54+M55+M56+M57+M58+M59+M60+M61+M62+M63+M64+M65+M66+M67+M68+M69+M70+M71+M72+M73+M74+M75+M76+M77+M78</f>
        <v/>
      </c>
      <c r="N80" s="4">
        <f>N44+N45+N46+N47+N48+N49+N50+N51+N52+N53+N54+N55+N56+N57+N58+N59+N60+N61+N62+N63+N64+N65+N66+N67+N68+N69+N70+N71+N72+N73+N74+N75+N76+N77+N78</f>
        <v/>
      </c>
      <c r="O80" s="4">
        <f>O44+O45+O46+O47+O48+O49+O50+O51+O52+O53+O54+O55+O56+O57+O58+O59+O60+O61+O62+O63+O64+O65+O66+O67+O68+O69+O70+O71+O72+O73+O74+O75+O76+O77+O78</f>
        <v/>
      </c>
      <c r="P80" s="4">
        <f>P44+P45+P46+P47+P48+P49+P50+P51+P52+P53+P54+P55+P56+P57+P58+P59+P60+P61+P62+P63+P64+P65+P66+P67+P68+P69+P70+P71+P72+P73+P74+P75+P76+P77+P78</f>
        <v/>
      </c>
      <c r="Q80" s="4">
        <f>Q44+Q45+Q46+Q47+Q48+Q49+Q50+Q51+Q52+Q53+Q54+Q55+Q56+Q57+Q58+Q59+Q60+Q61+Q62+Q63+Q64+Q65+Q66+Q67+Q68+Q69+Q70+Q71+Q72+Q73+Q74+Q75+Q76+Q77+Q78</f>
        <v/>
      </c>
      <c r="R80" s="4">
        <f>R44+R45+R46+R47+R48+R49+R50+R51+R52+R53+R54+R55+R56+R57+R58+R59+R60+R61+R62+R63+R64+R65+R66+R67+R68+R69+R70+R71+R72+R73+R74+R75+R76+R77+R78</f>
        <v/>
      </c>
      <c r="S80" s="4">
        <f>S44+S45+S46+S47+S48+S49+S50+S51+S52+S53+S54+S55+S56+S57+S58+S59+S60+S61+S62+S63+S64+S65+S66+S67+S68+S69+S70+S71+S72+S73+S74+S75+S76+S77+S78</f>
        <v/>
      </c>
      <c r="T80" s="4">
        <f>T44+T45+T46+T47+T48+T49+T50+T51+T52+T53+T54+T55+T56+T57+T58+T59+T60+T61+T62+T63+T64+T65+T66+T67+T68+T69+T70+T71+T72+T73+T74+T75+T76+T77+T78</f>
        <v/>
      </c>
      <c r="U80" s="4">
        <f>U44+U45+U46+U47+U48+U49+U50+U51+U52+U53+U54+U55+U56+U57+U58+U59+U60+U61+U62+U63+U64+U65+U66+U67+U68+U69+U70+U71+U72+U73+U74+U75+U76+U77+U78</f>
        <v/>
      </c>
      <c r="V80" s="4">
        <f>V44+V45+V46+V47+V48+V49+V50+V51+V52+V53+V54+V55+V56+V57+V58+V59+V60+V61+V62+V63+V64+V65+V66+V67+V68+V69+V70+V71+V72+V73+V74+V75+V76+V77+V78</f>
        <v/>
      </c>
      <c r="W80" s="4">
        <f>W44+W45+W46+W47+W48+W49+W50+W51+W52+W53+W54+W55+W56+W57+W58+W59+W60+W61+W62+W63+W64+W65+W66+W67+W68+W69+W70+W71+W72+W73+W74+W75+W76+W77+W78</f>
        <v/>
      </c>
      <c r="X80" s="4">
        <f>X44+X45+X46+X47+X48+X49+X50+X51+X52+X53+X54+X55+X56+X57+X58+X59+X60+X61+X62+X63+X64+X65+X66+X67+X68+X69+X70+X71+X72+X73+X74+X75+X76+X77+X78</f>
        <v/>
      </c>
      <c r="Y80" s="4">
        <f>Y44+Y45+Y46+Y47+Y48+Y49+Y50+Y51+Y52+Y53+Y54+Y55+Y56+Y57+Y58+Y59+Y60+Y61+Y62+Y63+Y64+Y65+Y66+Y67+Y68+Y69+Y70+Y71+Y72+Y73+Y74+Y75+Y76+Y77+Y78</f>
        <v/>
      </c>
      <c r="Z80" s="4">
        <f>Z44+Z45+Z46+Z47+Z48+Z49+Z50+Z51+Z52+Z53+Z54+Z55+Z56+Z57+Z58+Z59+Z60+Z61+Z62+Z63+Z64+Z65+Z66+Z67+Z68+Z69+Z70+Z71+Z72+Z73+Z74+Z75+Z76+Z77+Z78</f>
        <v/>
      </c>
      <c r="AA80" s="4">
        <f>AA44+AA45+AA46+AA47+AA48+AA49+AA50+AA51+AA52+AA53+AA54+AA55+AA56+AA57+AA58+AA59+AA60+AA61+AA62+AA63+AA64+AA65+AA66+AA67+AA68+AA69+AA70+AA71+AA72+AA73+AA74+AA75+AA76+AA77+AA78</f>
        <v/>
      </c>
      <c r="AB80" s="4">
        <f>AB44+AB45+AB46+AB47+AB48+AB49+AB50+AB51+AB52+AB53+AB54+AB55+AB56+AB57+AB58+AB59+AB60+AB61+AB62+AB63+AB64+AB65+AB66+AB67+AB68+AB69+AB70+AB71+AB72+AB73+AB74+AB75+AB76+AB77+AB78</f>
        <v/>
      </c>
      <c r="AC80" s="4">
        <f>AC44+AC45+AC46+AC47+AC48+AC49+AC50+AC51+AC52+AC53+AC54+AC55+AC56+AC57+AC58+AC59+AC60+AC61+AC62+AC63+AC64+AC65+AC66+AC67+AC68+AC69+AC70+AC71+AC72+AC73+AC74+AC75+AC76+AC77+AC78</f>
        <v/>
      </c>
      <c r="AD80" s="4">
        <f>AD44+AD45+AD46+AD47+AD48+AD49+AD50+AD51+AD52+AD53+AD54+AD55+AD56+AD57+AD58+AD59+AD60+AD61+AD62+AD63+AD64+AD65+AD66+AD67+AD68+AD69+AD70+AD71+AD72+AD73+AD74+AD75+AD76+AD77+AD78</f>
        <v/>
      </c>
      <c r="AE80" s="4">
        <f>AE44+AE45+AE46+AE47+AE48+AE49+AE50+AE51+AE52+AE53+AE54+AE55+AE56+AE57+AE58+AE59+AE60+AE61+AE62+AE63+AE64+AE65+AE66+AE67+AE68+AE69+AE70+AE71+AE72+AE73+AE74+AE75+AE76+AE77+AE78</f>
        <v/>
      </c>
      <c r="AF80" s="4">
        <f>AF44+AF45+AF46+AF47+AF48+AF49+AF50+AF51+AF52+AF53+AF54+AF55+AF56+AF57+AF58+AF59+AF60+AF61+AF62+AF63+AF64+AF65+AF66+AF67+AF68+AF69+AF70+AF71+AF72+AF73+AF74+AF75+AF76+AF77+AF78</f>
        <v/>
      </c>
      <c r="AG80" s="4">
        <f>AG44+AG45+AG46+AG47+AG48+AG49+AG50+AG51+AG52+AG53+AG54+AG55+AG56+AG57+AG58+AG59+AG60+AG61+AG62+AG63+AG64+AG65+AG66+AG67+AG68+AG69+AG70+AG71+AG72+AG73+AG74+AG75+AG76+AG77+AG78</f>
        <v/>
      </c>
      <c r="AH80" s="4">
        <f>AH44+AH45+AH46+AH47+AH48+AH49+AH50+AH51+AH52+AH53+AH54+AH55+AH56+AH57+AH58+AH59+AH60+AH61+AH62+AH63+AH64+AH65+AH66+AH67+AH68+AH69+AH70+AH71+AH72+AH73+AH74+AH75+AH76+AH77+AH78</f>
        <v/>
      </c>
      <c r="AI80" s="4">
        <f>AI44+AI45+AI46+AI47+AI48+AI49+AI50+AI51+AI52+AI53+AI54+AI55+AI56+AI57+AI58+AI59+AI60+AI61+AI62+AI63+AI64+AI65+AI66+AI67+AI68+AI69+AI70+AI71+AI72+AI73+AI74+AI75+AI76+AI77+AI78</f>
        <v/>
      </c>
      <c r="AJ80" s="4">
        <f>AJ44+AJ45+AJ46+AJ47+AJ48+AJ49+AJ50+AJ51+AJ52+AJ53+AJ54+AJ55+AJ56+AJ57+AJ58+AJ59+AJ60+AJ61+AJ62+AJ63+AJ64+AJ65+AJ66+AJ67+AJ68+AJ69+AJ70+AJ71+AJ72+AJ73+AJ74+AJ75+AJ76+AJ77+AJ78</f>
        <v/>
      </c>
      <c r="AK80" s="4">
        <f>AK44+AK45+AK46+AK47+AK48+AK49+AK50+AK51+AK52+AK53+AK54+AK55+AK56+AK57+AK58+AK59+AK60+AK61+AK62+AK63+AK64+AK65+AK66+AK67+AK68+AK69+AK70+AK71+AK72+AK73+AK74+AK75+AK76+AK77+AK78</f>
        <v/>
      </c>
      <c r="AL80" s="4">
        <f>AL44+AL45+AL46+AL47+AL48+AL49+AL50+AL51+AL52+AL53+AL54+AL55+AL56+AL57+AL58+AL59+AL60+AL61+AL62+AL63+AL64+AL65+AL66+AL67+AL68+AL69+AL70+AL71+AL72+AL73+AL74+AL75+AL76+AL77+AL78</f>
        <v/>
      </c>
      <c r="AM80" s="4">
        <f>AM44+AM45+AM46+AM47+AM48+AM49+AM50+AM51+AM52+AM53+AM54+AM55+AM56+AM57+AM58+AM59+AM60+AM61+AM62+AM63+AM64+AM65+AM66+AM67+AM68+AM69+AM70+AM71+AM72+AM73+AM74+AM75+AM76+AM77+AM78</f>
        <v/>
      </c>
      <c r="AN80" s="4">
        <f>AN44+AN45+AN46+AN47+AN48+AN49+AN50+AN51+AN52+AN53+AN54+AN55+AN56+AN57+AN58+AN59+AN60+AN61+AN62+AN63+AN64+AN65+AN66+AN67+AN68+AN69+AN70+AN71+AN72+AN73+AN74+AN75+AN76+AN77+AN78</f>
        <v/>
      </c>
      <c r="AO80" s="4">
        <f>AO44+AO45+AO46+AO47+AO48+AO49+AO50+AO51+AO52+AO53+AO54+AO55+AO56+AO57+AO58+AO59+AO60+AO61+AO62+AO63+AO64+AO65+AO66+AO67+AO68+AO69+AO70+AO71+AO72+AO73+AO74+AO75+AO76+AO77+AO78</f>
        <v/>
      </c>
      <c r="AP80" s="4">
        <f>AP44+AP45+AP46+AP47+AP48+AP49+AP50+AP51+AP52+AP53+AP54+AP55+AP56+AP57+AP58+AP59+AP60+AP61+AP62+AP63+AP64+AP65+AP66+AP67+AP68+AP69+AP70+AP71+AP72+AP73+AP74+AP75+AP76+AP77+AP78</f>
        <v/>
      </c>
      <c r="AQ80" s="4">
        <f>AQ44+AQ45+AQ46+AQ47+AQ48+AQ49+AQ50+AQ51+AQ52+AQ53+AQ54+AQ55+AQ56+AQ57+AQ58+AQ59+AQ60+AQ61+AQ62+AQ63+AQ64+AQ65+AQ66+AQ67+AQ68+AQ69+AQ70+AQ71+AQ72+AQ73+AQ74+AQ75+AQ76+AQ77+AQ78</f>
        <v/>
      </c>
      <c r="AR80" s="4">
        <f>AR44+AR45+AR46+AR47+AR48+AR49+AR50+AR51+AR52+AR53+AR54+AR55+AR56+AR57+AR58+AR59+AR60+AR61+AR62+AR63+AR64+AR65+AR66+AR67+AR68+AR69+AR70+AR71+AR72+AR73+AR74+AR75+AR76+AR77+AR78</f>
        <v/>
      </c>
      <c r="AS80" s="4">
        <f>AS44+AS45+AS46+AS47+AS48+AS49+AS50+AS51+AS52+AS53+AS54+AS55+AS56+AS57+AS58+AS59+AS60+AS61+AS62+AS63+AS64+AS65+AS66+AS67+AS68+AS69+AS70+AS71+AS72+AS73+AS74+AS75+AS76+AS77+AS78</f>
        <v/>
      </c>
      <c r="AT80" s="4">
        <f>AT44+AT45+AT46+AT47+AT48+AT49+AT50+AT51+AT52+AT53+AT54+AT55+AT56+AT57+AT58+AT59+AT60+AT61+AT62+AT63+AT64+AT65+AT66+AT67+AT68+AT69+AT70+AT71+AT72+AT73+AT74+AT75+AT76+AT77+AT78</f>
        <v/>
      </c>
      <c r="AU80" s="4">
        <f>AU44+AU45+AU46+AU47+AU48+AU49+AU50+AU51+AU52+AU53+AU54+AU55+AU56+AU57+AU58+AU59+AU60+AU61+AU62+AU63+AU64+AU65+AU66+AU67+AU68+AU69+AU70+AU71+AU72+AU73+AU74+AU75+AU76+AU77+AU78</f>
        <v/>
      </c>
      <c r="AV80" s="4">
        <f>AV44+AV45+AV46+AV47+AV48+AV49+AV50+AV51+AV52+AV53+AV54+AV55+AV56+AV57+AV58+AV59+AV60+AV61+AV62+AV63+AV64+AV65+AV66+AV67+AV68+AV69+AV70+AV71+AV72+AV73+AV74+AV75+AV76+AV77+AV78</f>
        <v/>
      </c>
      <c r="AW80" s="4">
        <f>AW44+AW45+AW46+AW47+AW48+AW49+AW50+AW51+AW52+AW53+AW54+AW55+AW56+AW57+AW58+AW59+AW60+AW61+AW62+AW63+AW64+AW65+AW66+AW67+AW68+AW69+AW70+AW71+AW72+AW73+AW74+AW75+AW76+AW77+AW78</f>
        <v/>
      </c>
      <c r="AX80" s="4">
        <f>AX44+AX45+AX46+AX47+AX48+AX49+AX50+AX51+AX52+AX53+AX54+AX55+AX56+AX57+AX58+AX59+AX60+AX61+AX62+AX63+AX64+AX65+AX66+AX67+AX68+AX69+AX70+AX71+AX72+AX73+AX74+AX75+AX76+AX77+AX78</f>
        <v/>
      </c>
      <c r="AY80" s="4">
        <f>AY44+AY45+AY46+AY47+AY48+AY49+AY50+AY51+AY52+AY53+AY54+AY55+AY56+AY57+AY58+AY59+AY60+AY61+AY62+AY63+AY64+AY65+AY66+AY67+AY68+AY69+AY70+AY71+AY72+AY73+AY74+AY75+AY76+AY77+AY78</f>
        <v/>
      </c>
      <c r="AZ80" s="4">
        <f>AZ44+AZ45+AZ46+AZ47+AZ48+AZ49+AZ50+AZ51+AZ52+AZ53+AZ54+AZ55+AZ56+AZ57+AZ58+AZ59+AZ60+AZ61+AZ62+AZ63+AZ64+AZ65+AZ66+AZ67+AZ68+AZ69+AZ70+AZ71+AZ72+AZ73+AZ74+AZ75+AZ76+AZ77+AZ78</f>
        <v/>
      </c>
      <c r="BA80" s="4">
        <f>BA44+BA45+BA46+BA47+BA48+BA49+BA50+BA51+BA52+BA53+BA54+BA55+BA56+BA57+BA58+BA59+BA60+BA61+BA62+BA63+BA64+BA65+BA66+BA67+BA68+BA69+BA70+BA71+BA72+BA73+BA74+BA75+BA76+BA77+BA78</f>
        <v/>
      </c>
      <c r="BB80" s="4">
        <f>BB44+BB45+BB46+BB47+BB48+BB49+BB50+BB51+BB52+BB53+BB54+BB55+BB56+BB57+BB58+BB59+BB60+BB61+BB62+BB63+BB64+BB65+BB66+BB67+BB68+BB69+BB70+BB71+BB72+BB73+BB74+BB75+BB76+BB77+BB78</f>
        <v/>
      </c>
    </row>
    <row r="81">
      <c r="A81" s="1" t="inlineStr">
        <is>
          <t>AG-Sozialversicherung monatlich</t>
        </is>
      </c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  <c r="AA81" s="4" t="n"/>
      <c r="AB81" s="4" t="n"/>
      <c r="AC81" s="4" t="n"/>
      <c r="AD81" s="4" t="n"/>
      <c r="AE81" s="4" t="n"/>
      <c r="AF81" s="4" t="n"/>
      <c r="AG81" s="4" t="n"/>
      <c r="AH81" s="4" t="n"/>
      <c r="AI81" s="4" t="n"/>
      <c r="AJ81" s="4" t="n"/>
      <c r="AK81" s="4" t="n"/>
      <c r="AL81" s="4" t="n"/>
      <c r="AM81" s="4" t="n"/>
      <c r="AN81" s="4" t="n"/>
      <c r="AO81" s="4" t="n"/>
      <c r="AP81" s="4" t="n"/>
      <c r="AQ81" s="4" t="n"/>
      <c r="AR81" s="4" t="n"/>
      <c r="AS81" s="4" t="n"/>
      <c r="AT81" s="4" t="n"/>
      <c r="AU81" s="4" t="n"/>
      <c r="AV81" s="4" t="n"/>
      <c r="AW81" s="4" t="n"/>
      <c r="AX81" s="4" t="n"/>
      <c r="AY81" s="4" t="n"/>
      <c r="AZ81" s="4" t="n"/>
      <c r="BA81" s="4" t="n"/>
      <c r="BB81" s="4" t="n"/>
    </row>
    <row r="82">
      <c r="A82" t="inlineStr">
        <is>
          <t>Benjamin Bönisch — Sozial</t>
        </is>
      </c>
      <c r="B82" s="4">
        <f>ROUND(B44*$F$7/100,0)</f>
        <v/>
      </c>
      <c r="C82" s="4">
        <f>ROUND(C44*$F$7/100,0)</f>
        <v/>
      </c>
      <c r="D82" s="4">
        <f>ROUND(D44*$F$7/100,0)</f>
        <v/>
      </c>
      <c r="E82" s="4">
        <f>ROUND(E44*$F$7/100,0)</f>
        <v/>
      </c>
      <c r="F82" s="4">
        <f>ROUND(F44*$F$7/100,0)</f>
        <v/>
      </c>
      <c r="G82" s="4">
        <f>ROUND(G44*$F$7/100,0)</f>
        <v/>
      </c>
      <c r="H82" s="4">
        <f>ROUND(H44*$F$7/100,0)</f>
        <v/>
      </c>
      <c r="I82" s="4">
        <f>ROUND(I44*$F$7/100,0)</f>
        <v/>
      </c>
      <c r="J82" s="4">
        <f>ROUND(J44*$F$7/100,0)</f>
        <v/>
      </c>
      <c r="K82" s="4">
        <f>ROUND(K44*$F$7/100,0)</f>
        <v/>
      </c>
      <c r="L82" s="4">
        <f>ROUND(L44*$F$7/100,0)</f>
        <v/>
      </c>
      <c r="M82" s="4">
        <f>ROUND(M44*$F$7/100,0)</f>
        <v/>
      </c>
      <c r="N82" s="4">
        <f>ROUND(N44*$F$7/100,0)</f>
        <v/>
      </c>
      <c r="O82" s="4">
        <f>ROUND(O44*$F$7/100,0)</f>
        <v/>
      </c>
      <c r="P82" s="4">
        <f>ROUND(P44*$F$7/100,0)</f>
        <v/>
      </c>
      <c r="Q82" s="4">
        <f>ROUND(Q44*$F$7/100,0)</f>
        <v/>
      </c>
      <c r="R82" s="4">
        <f>ROUND(R44*$F$7/100,0)</f>
        <v/>
      </c>
      <c r="S82" s="4">
        <f>ROUND(S44*$F$7/100,0)</f>
        <v/>
      </c>
      <c r="T82" s="4">
        <f>ROUND(T44*$F$7/100,0)</f>
        <v/>
      </c>
      <c r="U82" s="4">
        <f>ROUND(U44*$F$7/100,0)</f>
        <v/>
      </c>
      <c r="V82" s="4">
        <f>ROUND(V44*$F$7/100,0)</f>
        <v/>
      </c>
      <c r="W82" s="4">
        <f>ROUND(W44*$F$7/100,0)</f>
        <v/>
      </c>
      <c r="X82" s="4">
        <f>ROUND(X44*$F$7/100,0)</f>
        <v/>
      </c>
      <c r="Y82" s="4">
        <f>ROUND(Y44*$F$7/100,0)</f>
        <v/>
      </c>
      <c r="Z82" s="4">
        <f>ROUND(Z44*$F$7/100,0)</f>
        <v/>
      </c>
      <c r="AA82" s="4">
        <f>ROUND(AA44*$F$7/100,0)</f>
        <v/>
      </c>
      <c r="AB82" s="4">
        <f>ROUND(AB44*$F$7/100,0)</f>
        <v/>
      </c>
      <c r="AC82" s="4">
        <f>ROUND(AC44*$F$7/100,0)</f>
        <v/>
      </c>
      <c r="AD82" s="4">
        <f>ROUND(AD44*$F$7/100,0)</f>
        <v/>
      </c>
      <c r="AE82" s="4">
        <f>ROUND(AE44*$F$7/100,0)</f>
        <v/>
      </c>
      <c r="AF82" s="4">
        <f>ROUND(AF44*$F$7/100,0)</f>
        <v/>
      </c>
      <c r="AG82" s="4">
        <f>ROUND(AG44*$F$7/100,0)</f>
        <v/>
      </c>
      <c r="AH82" s="4">
        <f>ROUND(AH44*$F$7/100,0)</f>
        <v/>
      </c>
      <c r="AI82" s="4">
        <f>ROUND(AI44*$F$7/100,0)</f>
        <v/>
      </c>
      <c r="AJ82" s="4">
        <f>ROUND(AJ44*$F$7/100,0)</f>
        <v/>
      </c>
      <c r="AK82" s="4">
        <f>ROUND(AK44*$F$7/100,0)</f>
        <v/>
      </c>
      <c r="AL82" s="4">
        <f>ROUND(AL44*$F$7/100,0)</f>
        <v/>
      </c>
      <c r="AM82" s="4">
        <f>ROUND(AM44*$F$7/100,0)</f>
        <v/>
      </c>
      <c r="AN82" s="4">
        <f>ROUND(AN44*$F$7/100,0)</f>
        <v/>
      </c>
      <c r="AO82" s="4">
        <f>ROUND(AO44*$F$7/100,0)</f>
        <v/>
      </c>
      <c r="AP82" s="4">
        <f>ROUND(AP44*$F$7/100,0)</f>
        <v/>
      </c>
      <c r="AQ82" s="4">
        <f>ROUND(AQ44*$F$7/100,0)</f>
        <v/>
      </c>
      <c r="AR82" s="4">
        <f>ROUND(AR44*$F$7/100,0)</f>
        <v/>
      </c>
      <c r="AS82" s="4">
        <f>ROUND(AS44*$F$7/100,0)</f>
        <v/>
      </c>
      <c r="AT82" s="4">
        <f>ROUND(AT44*$F$7/100,0)</f>
        <v/>
      </c>
      <c r="AU82" s="4">
        <f>ROUND(AU44*$F$7/100,0)</f>
        <v/>
      </c>
      <c r="AV82" s="4">
        <f>ROUND(AV44*$F$7/100,0)</f>
        <v/>
      </c>
      <c r="AW82" s="4">
        <f>ROUND(AW44*$F$7/100,0)</f>
        <v/>
      </c>
      <c r="AX82" s="4">
        <f>ROUND(AX44*$F$7/100,0)</f>
        <v/>
      </c>
      <c r="AY82" s="4">
        <f>ROUND(AY44*$F$7/100,0)</f>
        <v/>
      </c>
      <c r="AZ82" s="4">
        <f>ROUND(AZ44*$F$7/100,0)</f>
        <v/>
      </c>
      <c r="BA82" s="4">
        <f>ROUND(BA44*$F$7/100,0)</f>
        <v/>
      </c>
      <c r="BB82" s="4">
        <f>ROUND(BB44*$F$7/100,0)</f>
        <v/>
      </c>
    </row>
    <row r="83">
      <c r="A83" t="inlineStr">
        <is>
          <t>Sharang Parnerkar — Sozial</t>
        </is>
      </c>
      <c r="B83" s="4">
        <f>ROUND(B45*$F$8/100,0)</f>
        <v/>
      </c>
      <c r="C83" s="4">
        <f>ROUND(C45*$F$8/100,0)</f>
        <v/>
      </c>
      <c r="D83" s="4">
        <f>ROUND(D45*$F$8/100,0)</f>
        <v/>
      </c>
      <c r="E83" s="4">
        <f>ROUND(E45*$F$8/100,0)</f>
        <v/>
      </c>
      <c r="F83" s="4">
        <f>ROUND(F45*$F$8/100,0)</f>
        <v/>
      </c>
      <c r="G83" s="4">
        <f>ROUND(G45*$F$8/100,0)</f>
        <v/>
      </c>
      <c r="H83" s="4">
        <f>ROUND(H45*$F$8/100,0)</f>
        <v/>
      </c>
      <c r="I83" s="4">
        <f>ROUND(I45*$F$8/100,0)</f>
        <v/>
      </c>
      <c r="J83" s="4">
        <f>ROUND(J45*$F$8/100,0)</f>
        <v/>
      </c>
      <c r="K83" s="4">
        <f>ROUND(K45*$F$8/100,0)</f>
        <v/>
      </c>
      <c r="L83" s="4">
        <f>ROUND(L45*$F$8/100,0)</f>
        <v/>
      </c>
      <c r="M83" s="4">
        <f>ROUND(M45*$F$8/100,0)</f>
        <v/>
      </c>
      <c r="N83" s="4">
        <f>ROUND(N45*$F$8/100,0)</f>
        <v/>
      </c>
      <c r="O83" s="4">
        <f>ROUND(O45*$F$8/100,0)</f>
        <v/>
      </c>
      <c r="P83" s="4">
        <f>ROUND(P45*$F$8/100,0)</f>
        <v/>
      </c>
      <c r="Q83" s="4">
        <f>ROUND(Q45*$F$8/100,0)</f>
        <v/>
      </c>
      <c r="R83" s="4">
        <f>ROUND(R45*$F$8/100,0)</f>
        <v/>
      </c>
      <c r="S83" s="4">
        <f>ROUND(S45*$F$8/100,0)</f>
        <v/>
      </c>
      <c r="T83" s="4">
        <f>ROUND(T45*$F$8/100,0)</f>
        <v/>
      </c>
      <c r="U83" s="4">
        <f>ROUND(U45*$F$8/100,0)</f>
        <v/>
      </c>
      <c r="V83" s="4">
        <f>ROUND(V45*$F$8/100,0)</f>
        <v/>
      </c>
      <c r="W83" s="4">
        <f>ROUND(W45*$F$8/100,0)</f>
        <v/>
      </c>
      <c r="X83" s="4">
        <f>ROUND(X45*$F$8/100,0)</f>
        <v/>
      </c>
      <c r="Y83" s="4">
        <f>ROUND(Y45*$F$8/100,0)</f>
        <v/>
      </c>
      <c r="Z83" s="4">
        <f>ROUND(Z45*$F$8/100,0)</f>
        <v/>
      </c>
      <c r="AA83" s="4">
        <f>ROUND(AA45*$F$8/100,0)</f>
        <v/>
      </c>
      <c r="AB83" s="4">
        <f>ROUND(AB45*$F$8/100,0)</f>
        <v/>
      </c>
      <c r="AC83" s="4">
        <f>ROUND(AC45*$F$8/100,0)</f>
        <v/>
      </c>
      <c r="AD83" s="4">
        <f>ROUND(AD45*$F$8/100,0)</f>
        <v/>
      </c>
      <c r="AE83" s="4">
        <f>ROUND(AE45*$F$8/100,0)</f>
        <v/>
      </c>
      <c r="AF83" s="4">
        <f>ROUND(AF45*$F$8/100,0)</f>
        <v/>
      </c>
      <c r="AG83" s="4">
        <f>ROUND(AG45*$F$8/100,0)</f>
        <v/>
      </c>
      <c r="AH83" s="4">
        <f>ROUND(AH45*$F$8/100,0)</f>
        <v/>
      </c>
      <c r="AI83" s="4">
        <f>ROUND(AI45*$F$8/100,0)</f>
        <v/>
      </c>
      <c r="AJ83" s="4">
        <f>ROUND(AJ45*$F$8/100,0)</f>
        <v/>
      </c>
      <c r="AK83" s="4">
        <f>ROUND(AK45*$F$8/100,0)</f>
        <v/>
      </c>
      <c r="AL83" s="4">
        <f>ROUND(AL45*$F$8/100,0)</f>
        <v/>
      </c>
      <c r="AM83" s="4">
        <f>ROUND(AM45*$F$8/100,0)</f>
        <v/>
      </c>
      <c r="AN83" s="4">
        <f>ROUND(AN45*$F$8/100,0)</f>
        <v/>
      </c>
      <c r="AO83" s="4">
        <f>ROUND(AO45*$F$8/100,0)</f>
        <v/>
      </c>
      <c r="AP83" s="4">
        <f>ROUND(AP45*$F$8/100,0)</f>
        <v/>
      </c>
      <c r="AQ83" s="4">
        <f>ROUND(AQ45*$F$8/100,0)</f>
        <v/>
      </c>
      <c r="AR83" s="4">
        <f>ROUND(AR45*$F$8/100,0)</f>
        <v/>
      </c>
      <c r="AS83" s="4">
        <f>ROUND(AS45*$F$8/100,0)</f>
        <v/>
      </c>
      <c r="AT83" s="4">
        <f>ROUND(AT45*$F$8/100,0)</f>
        <v/>
      </c>
      <c r="AU83" s="4">
        <f>ROUND(AU45*$F$8/100,0)</f>
        <v/>
      </c>
      <c r="AV83" s="4">
        <f>ROUND(AV45*$F$8/100,0)</f>
        <v/>
      </c>
      <c r="AW83" s="4">
        <f>ROUND(AW45*$F$8/100,0)</f>
        <v/>
      </c>
      <c r="AX83" s="4">
        <f>ROUND(AX45*$F$8/100,0)</f>
        <v/>
      </c>
      <c r="AY83" s="4">
        <f>ROUND(AY45*$F$8/100,0)</f>
        <v/>
      </c>
      <c r="AZ83" s="4">
        <f>ROUND(AZ45*$F$8/100,0)</f>
        <v/>
      </c>
      <c r="BA83" s="4">
        <f>ROUND(BA45*$F$8/100,0)</f>
        <v/>
      </c>
      <c r="BB83" s="4">
        <f>ROUND(BB45*$F$8/100,0)</f>
        <v/>
      </c>
    </row>
    <row r="84">
      <c r="A84" t="inlineStr">
        <is>
          <t>Pos 3 — Sozial</t>
        </is>
      </c>
      <c r="B84" s="4">
        <f>ROUND(B46*$F$9/100,0)</f>
        <v/>
      </c>
      <c r="C84" s="4">
        <f>ROUND(C46*$F$9/100,0)</f>
        <v/>
      </c>
      <c r="D84" s="4">
        <f>ROUND(D46*$F$9/100,0)</f>
        <v/>
      </c>
      <c r="E84" s="4">
        <f>ROUND(E46*$F$9/100,0)</f>
        <v/>
      </c>
      <c r="F84" s="4">
        <f>ROUND(F46*$F$9/100,0)</f>
        <v/>
      </c>
      <c r="G84" s="4">
        <f>ROUND(G46*$F$9/100,0)</f>
        <v/>
      </c>
      <c r="H84" s="4">
        <f>ROUND(H46*$F$9/100,0)</f>
        <v/>
      </c>
      <c r="I84" s="4">
        <f>ROUND(I46*$F$9/100,0)</f>
        <v/>
      </c>
      <c r="J84" s="4">
        <f>ROUND(J46*$F$9/100,0)</f>
        <v/>
      </c>
      <c r="K84" s="4">
        <f>ROUND(K46*$F$9/100,0)</f>
        <v/>
      </c>
      <c r="L84" s="4">
        <f>ROUND(L46*$F$9/100,0)</f>
        <v/>
      </c>
      <c r="M84" s="4">
        <f>ROUND(M46*$F$9/100,0)</f>
        <v/>
      </c>
      <c r="N84" s="4">
        <f>ROUND(N46*$F$9/100,0)</f>
        <v/>
      </c>
      <c r="O84" s="4">
        <f>ROUND(O46*$F$9/100,0)</f>
        <v/>
      </c>
      <c r="P84" s="4">
        <f>ROUND(P46*$F$9/100,0)</f>
        <v/>
      </c>
      <c r="Q84" s="4">
        <f>ROUND(Q46*$F$9/100,0)</f>
        <v/>
      </c>
      <c r="R84" s="4">
        <f>ROUND(R46*$F$9/100,0)</f>
        <v/>
      </c>
      <c r="S84" s="4">
        <f>ROUND(S46*$F$9/100,0)</f>
        <v/>
      </c>
      <c r="T84" s="4">
        <f>ROUND(T46*$F$9/100,0)</f>
        <v/>
      </c>
      <c r="U84" s="4">
        <f>ROUND(U46*$F$9/100,0)</f>
        <v/>
      </c>
      <c r="V84" s="4">
        <f>ROUND(V46*$F$9/100,0)</f>
        <v/>
      </c>
      <c r="W84" s="4">
        <f>ROUND(W46*$F$9/100,0)</f>
        <v/>
      </c>
      <c r="X84" s="4">
        <f>ROUND(X46*$F$9/100,0)</f>
        <v/>
      </c>
      <c r="Y84" s="4">
        <f>ROUND(Y46*$F$9/100,0)</f>
        <v/>
      </c>
      <c r="Z84" s="4">
        <f>ROUND(Z46*$F$9/100,0)</f>
        <v/>
      </c>
      <c r="AA84" s="4">
        <f>ROUND(AA46*$F$9/100,0)</f>
        <v/>
      </c>
      <c r="AB84" s="4">
        <f>ROUND(AB46*$F$9/100,0)</f>
        <v/>
      </c>
      <c r="AC84" s="4">
        <f>ROUND(AC46*$F$9/100,0)</f>
        <v/>
      </c>
      <c r="AD84" s="4">
        <f>ROUND(AD46*$F$9/100,0)</f>
        <v/>
      </c>
      <c r="AE84" s="4">
        <f>ROUND(AE46*$F$9/100,0)</f>
        <v/>
      </c>
      <c r="AF84" s="4">
        <f>ROUND(AF46*$F$9/100,0)</f>
        <v/>
      </c>
      <c r="AG84" s="4">
        <f>ROUND(AG46*$F$9/100,0)</f>
        <v/>
      </c>
      <c r="AH84" s="4">
        <f>ROUND(AH46*$F$9/100,0)</f>
        <v/>
      </c>
      <c r="AI84" s="4">
        <f>ROUND(AI46*$F$9/100,0)</f>
        <v/>
      </c>
      <c r="AJ84" s="4">
        <f>ROUND(AJ46*$F$9/100,0)</f>
        <v/>
      </c>
      <c r="AK84" s="4">
        <f>ROUND(AK46*$F$9/100,0)</f>
        <v/>
      </c>
      <c r="AL84" s="4">
        <f>ROUND(AL46*$F$9/100,0)</f>
        <v/>
      </c>
      <c r="AM84" s="4">
        <f>ROUND(AM46*$F$9/100,0)</f>
        <v/>
      </c>
      <c r="AN84" s="4">
        <f>ROUND(AN46*$F$9/100,0)</f>
        <v/>
      </c>
      <c r="AO84" s="4">
        <f>ROUND(AO46*$F$9/100,0)</f>
        <v/>
      </c>
      <c r="AP84" s="4">
        <f>ROUND(AP46*$F$9/100,0)</f>
        <v/>
      </c>
      <c r="AQ84" s="4">
        <f>ROUND(AQ46*$F$9/100,0)</f>
        <v/>
      </c>
      <c r="AR84" s="4">
        <f>ROUND(AR46*$F$9/100,0)</f>
        <v/>
      </c>
      <c r="AS84" s="4">
        <f>ROUND(AS46*$F$9/100,0)</f>
        <v/>
      </c>
      <c r="AT84" s="4">
        <f>ROUND(AT46*$F$9/100,0)</f>
        <v/>
      </c>
      <c r="AU84" s="4">
        <f>ROUND(AU46*$F$9/100,0)</f>
        <v/>
      </c>
      <c r="AV84" s="4">
        <f>ROUND(AV46*$F$9/100,0)</f>
        <v/>
      </c>
      <c r="AW84" s="4">
        <f>ROUND(AW46*$F$9/100,0)</f>
        <v/>
      </c>
      <c r="AX84" s="4">
        <f>ROUND(AX46*$F$9/100,0)</f>
        <v/>
      </c>
      <c r="AY84" s="4">
        <f>ROUND(AY46*$F$9/100,0)</f>
        <v/>
      </c>
      <c r="AZ84" s="4">
        <f>ROUND(AZ46*$F$9/100,0)</f>
        <v/>
      </c>
      <c r="BA84" s="4">
        <f>ROUND(BA46*$F$9/100,0)</f>
        <v/>
      </c>
      <c r="BB84" s="4">
        <f>ROUND(BB46*$F$9/100,0)</f>
        <v/>
      </c>
    </row>
    <row r="85">
      <c r="A85" t="inlineStr">
        <is>
          <t>Pos 4 — Sozial</t>
        </is>
      </c>
      <c r="B85" s="4">
        <f>ROUND(B47*$F$10/100,0)</f>
        <v/>
      </c>
      <c r="C85" s="4">
        <f>ROUND(C47*$F$10/100,0)</f>
        <v/>
      </c>
      <c r="D85" s="4">
        <f>ROUND(D47*$F$10/100,0)</f>
        <v/>
      </c>
      <c r="E85" s="4">
        <f>ROUND(E47*$F$10/100,0)</f>
        <v/>
      </c>
      <c r="F85" s="4">
        <f>ROUND(F47*$F$10/100,0)</f>
        <v/>
      </c>
      <c r="G85" s="4">
        <f>ROUND(G47*$F$10/100,0)</f>
        <v/>
      </c>
      <c r="H85" s="4">
        <f>ROUND(H47*$F$10/100,0)</f>
        <v/>
      </c>
      <c r="I85" s="4">
        <f>ROUND(I47*$F$10/100,0)</f>
        <v/>
      </c>
      <c r="J85" s="4">
        <f>ROUND(J47*$F$10/100,0)</f>
        <v/>
      </c>
      <c r="K85" s="4">
        <f>ROUND(K47*$F$10/100,0)</f>
        <v/>
      </c>
      <c r="L85" s="4">
        <f>ROUND(L47*$F$10/100,0)</f>
        <v/>
      </c>
      <c r="M85" s="4">
        <f>ROUND(M47*$F$10/100,0)</f>
        <v/>
      </c>
      <c r="N85" s="4">
        <f>ROUND(N47*$F$10/100,0)</f>
        <v/>
      </c>
      <c r="O85" s="4">
        <f>ROUND(O47*$F$10/100,0)</f>
        <v/>
      </c>
      <c r="P85" s="4">
        <f>ROUND(P47*$F$10/100,0)</f>
        <v/>
      </c>
      <c r="Q85" s="4">
        <f>ROUND(Q47*$F$10/100,0)</f>
        <v/>
      </c>
      <c r="R85" s="4">
        <f>ROUND(R47*$F$10/100,0)</f>
        <v/>
      </c>
      <c r="S85" s="4">
        <f>ROUND(S47*$F$10/100,0)</f>
        <v/>
      </c>
      <c r="T85" s="4">
        <f>ROUND(T47*$F$10/100,0)</f>
        <v/>
      </c>
      <c r="U85" s="4">
        <f>ROUND(U47*$F$10/100,0)</f>
        <v/>
      </c>
      <c r="V85" s="4">
        <f>ROUND(V47*$F$10/100,0)</f>
        <v/>
      </c>
      <c r="W85" s="4">
        <f>ROUND(W47*$F$10/100,0)</f>
        <v/>
      </c>
      <c r="X85" s="4">
        <f>ROUND(X47*$F$10/100,0)</f>
        <v/>
      </c>
      <c r="Y85" s="4">
        <f>ROUND(Y47*$F$10/100,0)</f>
        <v/>
      </c>
      <c r="Z85" s="4">
        <f>ROUND(Z47*$F$10/100,0)</f>
        <v/>
      </c>
      <c r="AA85" s="4">
        <f>ROUND(AA47*$F$10/100,0)</f>
        <v/>
      </c>
      <c r="AB85" s="4">
        <f>ROUND(AB47*$F$10/100,0)</f>
        <v/>
      </c>
      <c r="AC85" s="4">
        <f>ROUND(AC47*$F$10/100,0)</f>
        <v/>
      </c>
      <c r="AD85" s="4">
        <f>ROUND(AD47*$F$10/100,0)</f>
        <v/>
      </c>
      <c r="AE85" s="4">
        <f>ROUND(AE47*$F$10/100,0)</f>
        <v/>
      </c>
      <c r="AF85" s="4">
        <f>ROUND(AF47*$F$10/100,0)</f>
        <v/>
      </c>
      <c r="AG85" s="4">
        <f>ROUND(AG47*$F$10/100,0)</f>
        <v/>
      </c>
      <c r="AH85" s="4">
        <f>ROUND(AH47*$F$10/100,0)</f>
        <v/>
      </c>
      <c r="AI85" s="4">
        <f>ROUND(AI47*$F$10/100,0)</f>
        <v/>
      </c>
      <c r="AJ85" s="4">
        <f>ROUND(AJ47*$F$10/100,0)</f>
        <v/>
      </c>
      <c r="AK85" s="4">
        <f>ROUND(AK47*$F$10/100,0)</f>
        <v/>
      </c>
      <c r="AL85" s="4">
        <f>ROUND(AL47*$F$10/100,0)</f>
        <v/>
      </c>
      <c r="AM85" s="4">
        <f>ROUND(AM47*$F$10/100,0)</f>
        <v/>
      </c>
      <c r="AN85" s="4">
        <f>ROUND(AN47*$F$10/100,0)</f>
        <v/>
      </c>
      <c r="AO85" s="4">
        <f>ROUND(AO47*$F$10/100,0)</f>
        <v/>
      </c>
      <c r="AP85" s="4">
        <f>ROUND(AP47*$F$10/100,0)</f>
        <v/>
      </c>
      <c r="AQ85" s="4">
        <f>ROUND(AQ47*$F$10/100,0)</f>
        <v/>
      </c>
      <c r="AR85" s="4">
        <f>ROUND(AR47*$F$10/100,0)</f>
        <v/>
      </c>
      <c r="AS85" s="4">
        <f>ROUND(AS47*$F$10/100,0)</f>
        <v/>
      </c>
      <c r="AT85" s="4">
        <f>ROUND(AT47*$F$10/100,0)</f>
        <v/>
      </c>
      <c r="AU85" s="4">
        <f>ROUND(AU47*$F$10/100,0)</f>
        <v/>
      </c>
      <c r="AV85" s="4">
        <f>ROUND(AV47*$F$10/100,0)</f>
        <v/>
      </c>
      <c r="AW85" s="4">
        <f>ROUND(AW47*$F$10/100,0)</f>
        <v/>
      </c>
      <c r="AX85" s="4">
        <f>ROUND(AX47*$F$10/100,0)</f>
        <v/>
      </c>
      <c r="AY85" s="4">
        <f>ROUND(AY47*$F$10/100,0)</f>
        <v/>
      </c>
      <c r="AZ85" s="4">
        <f>ROUND(AZ47*$F$10/100,0)</f>
        <v/>
      </c>
      <c r="BA85" s="4">
        <f>ROUND(BA47*$F$10/100,0)</f>
        <v/>
      </c>
      <c r="BB85" s="4">
        <f>ROUND(BB47*$F$10/100,0)</f>
        <v/>
      </c>
    </row>
    <row r="86">
      <c r="A86" t="inlineStr">
        <is>
          <t>Pos 5 — Sozial</t>
        </is>
      </c>
      <c r="B86" s="4">
        <f>ROUND(B48*$F$11/100,0)</f>
        <v/>
      </c>
      <c r="C86" s="4">
        <f>ROUND(C48*$F$11/100,0)</f>
        <v/>
      </c>
      <c r="D86" s="4">
        <f>ROUND(D48*$F$11/100,0)</f>
        <v/>
      </c>
      <c r="E86" s="4">
        <f>ROUND(E48*$F$11/100,0)</f>
        <v/>
      </c>
      <c r="F86" s="4">
        <f>ROUND(F48*$F$11/100,0)</f>
        <v/>
      </c>
      <c r="G86" s="4">
        <f>ROUND(G48*$F$11/100,0)</f>
        <v/>
      </c>
      <c r="H86" s="4">
        <f>ROUND(H48*$F$11/100,0)</f>
        <v/>
      </c>
      <c r="I86" s="4">
        <f>ROUND(I48*$F$11/100,0)</f>
        <v/>
      </c>
      <c r="J86" s="4">
        <f>ROUND(J48*$F$11/100,0)</f>
        <v/>
      </c>
      <c r="K86" s="4">
        <f>ROUND(K48*$F$11/100,0)</f>
        <v/>
      </c>
      <c r="L86" s="4">
        <f>ROUND(L48*$F$11/100,0)</f>
        <v/>
      </c>
      <c r="M86" s="4">
        <f>ROUND(M48*$F$11/100,0)</f>
        <v/>
      </c>
      <c r="N86" s="4">
        <f>ROUND(N48*$F$11/100,0)</f>
        <v/>
      </c>
      <c r="O86" s="4">
        <f>ROUND(O48*$F$11/100,0)</f>
        <v/>
      </c>
      <c r="P86" s="4">
        <f>ROUND(P48*$F$11/100,0)</f>
        <v/>
      </c>
      <c r="Q86" s="4">
        <f>ROUND(Q48*$F$11/100,0)</f>
        <v/>
      </c>
      <c r="R86" s="4">
        <f>ROUND(R48*$F$11/100,0)</f>
        <v/>
      </c>
      <c r="S86" s="4">
        <f>ROUND(S48*$F$11/100,0)</f>
        <v/>
      </c>
      <c r="T86" s="4">
        <f>ROUND(T48*$F$11/100,0)</f>
        <v/>
      </c>
      <c r="U86" s="4">
        <f>ROUND(U48*$F$11/100,0)</f>
        <v/>
      </c>
      <c r="V86" s="4">
        <f>ROUND(V48*$F$11/100,0)</f>
        <v/>
      </c>
      <c r="W86" s="4">
        <f>ROUND(W48*$F$11/100,0)</f>
        <v/>
      </c>
      <c r="X86" s="4">
        <f>ROUND(X48*$F$11/100,0)</f>
        <v/>
      </c>
      <c r="Y86" s="4">
        <f>ROUND(Y48*$F$11/100,0)</f>
        <v/>
      </c>
      <c r="Z86" s="4">
        <f>ROUND(Z48*$F$11/100,0)</f>
        <v/>
      </c>
      <c r="AA86" s="4">
        <f>ROUND(AA48*$F$11/100,0)</f>
        <v/>
      </c>
      <c r="AB86" s="4">
        <f>ROUND(AB48*$F$11/100,0)</f>
        <v/>
      </c>
      <c r="AC86" s="4">
        <f>ROUND(AC48*$F$11/100,0)</f>
        <v/>
      </c>
      <c r="AD86" s="4">
        <f>ROUND(AD48*$F$11/100,0)</f>
        <v/>
      </c>
      <c r="AE86" s="4">
        <f>ROUND(AE48*$F$11/100,0)</f>
        <v/>
      </c>
      <c r="AF86" s="4">
        <f>ROUND(AF48*$F$11/100,0)</f>
        <v/>
      </c>
      <c r="AG86" s="4">
        <f>ROUND(AG48*$F$11/100,0)</f>
        <v/>
      </c>
      <c r="AH86" s="4">
        <f>ROUND(AH48*$F$11/100,0)</f>
        <v/>
      </c>
      <c r="AI86" s="4">
        <f>ROUND(AI48*$F$11/100,0)</f>
        <v/>
      </c>
      <c r="AJ86" s="4">
        <f>ROUND(AJ48*$F$11/100,0)</f>
        <v/>
      </c>
      <c r="AK86" s="4">
        <f>ROUND(AK48*$F$11/100,0)</f>
        <v/>
      </c>
      <c r="AL86" s="4">
        <f>ROUND(AL48*$F$11/100,0)</f>
        <v/>
      </c>
      <c r="AM86" s="4">
        <f>ROUND(AM48*$F$11/100,0)</f>
        <v/>
      </c>
      <c r="AN86" s="4">
        <f>ROUND(AN48*$F$11/100,0)</f>
        <v/>
      </c>
      <c r="AO86" s="4">
        <f>ROUND(AO48*$F$11/100,0)</f>
        <v/>
      </c>
      <c r="AP86" s="4">
        <f>ROUND(AP48*$F$11/100,0)</f>
        <v/>
      </c>
      <c r="AQ86" s="4">
        <f>ROUND(AQ48*$F$11/100,0)</f>
        <v/>
      </c>
      <c r="AR86" s="4">
        <f>ROUND(AR48*$F$11/100,0)</f>
        <v/>
      </c>
      <c r="AS86" s="4">
        <f>ROUND(AS48*$F$11/100,0)</f>
        <v/>
      </c>
      <c r="AT86" s="4">
        <f>ROUND(AT48*$F$11/100,0)</f>
        <v/>
      </c>
      <c r="AU86" s="4">
        <f>ROUND(AU48*$F$11/100,0)</f>
        <v/>
      </c>
      <c r="AV86" s="4">
        <f>ROUND(AV48*$F$11/100,0)</f>
        <v/>
      </c>
      <c r="AW86" s="4">
        <f>ROUND(AW48*$F$11/100,0)</f>
        <v/>
      </c>
      <c r="AX86" s="4">
        <f>ROUND(AX48*$F$11/100,0)</f>
        <v/>
      </c>
      <c r="AY86" s="4">
        <f>ROUND(AY48*$F$11/100,0)</f>
        <v/>
      </c>
      <c r="AZ86" s="4">
        <f>ROUND(AZ48*$F$11/100,0)</f>
        <v/>
      </c>
      <c r="BA86" s="4">
        <f>ROUND(BA48*$F$11/100,0)</f>
        <v/>
      </c>
      <c r="BB86" s="4">
        <f>ROUND(BB48*$F$11/100,0)</f>
        <v/>
      </c>
    </row>
    <row r="87">
      <c r="A87" t="inlineStr">
        <is>
          <t>Pos 6 — Sozial</t>
        </is>
      </c>
      <c r="B87" s="4">
        <f>ROUND(B49*$F$12/100,0)</f>
        <v/>
      </c>
      <c r="C87" s="4">
        <f>ROUND(C49*$F$12/100,0)</f>
        <v/>
      </c>
      <c r="D87" s="4">
        <f>ROUND(D49*$F$12/100,0)</f>
        <v/>
      </c>
      <c r="E87" s="4">
        <f>ROUND(E49*$F$12/100,0)</f>
        <v/>
      </c>
      <c r="F87" s="4">
        <f>ROUND(F49*$F$12/100,0)</f>
        <v/>
      </c>
      <c r="G87" s="4">
        <f>ROUND(G49*$F$12/100,0)</f>
        <v/>
      </c>
      <c r="H87" s="4">
        <f>ROUND(H49*$F$12/100,0)</f>
        <v/>
      </c>
      <c r="I87" s="4">
        <f>ROUND(I49*$F$12/100,0)</f>
        <v/>
      </c>
      <c r="J87" s="4">
        <f>ROUND(J49*$F$12/100,0)</f>
        <v/>
      </c>
      <c r="K87" s="4">
        <f>ROUND(K49*$F$12/100,0)</f>
        <v/>
      </c>
      <c r="L87" s="4">
        <f>ROUND(L49*$F$12/100,0)</f>
        <v/>
      </c>
      <c r="M87" s="4">
        <f>ROUND(M49*$F$12/100,0)</f>
        <v/>
      </c>
      <c r="N87" s="4">
        <f>ROUND(N49*$F$12/100,0)</f>
        <v/>
      </c>
      <c r="O87" s="4">
        <f>ROUND(O49*$F$12/100,0)</f>
        <v/>
      </c>
      <c r="P87" s="4">
        <f>ROUND(P49*$F$12/100,0)</f>
        <v/>
      </c>
      <c r="Q87" s="4">
        <f>ROUND(Q49*$F$12/100,0)</f>
        <v/>
      </c>
      <c r="R87" s="4">
        <f>ROUND(R49*$F$12/100,0)</f>
        <v/>
      </c>
      <c r="S87" s="4">
        <f>ROUND(S49*$F$12/100,0)</f>
        <v/>
      </c>
      <c r="T87" s="4">
        <f>ROUND(T49*$F$12/100,0)</f>
        <v/>
      </c>
      <c r="U87" s="4">
        <f>ROUND(U49*$F$12/100,0)</f>
        <v/>
      </c>
      <c r="V87" s="4">
        <f>ROUND(V49*$F$12/100,0)</f>
        <v/>
      </c>
      <c r="W87" s="4">
        <f>ROUND(W49*$F$12/100,0)</f>
        <v/>
      </c>
      <c r="X87" s="4">
        <f>ROUND(X49*$F$12/100,0)</f>
        <v/>
      </c>
      <c r="Y87" s="4">
        <f>ROUND(Y49*$F$12/100,0)</f>
        <v/>
      </c>
      <c r="Z87" s="4">
        <f>ROUND(Z49*$F$12/100,0)</f>
        <v/>
      </c>
      <c r="AA87" s="4">
        <f>ROUND(AA49*$F$12/100,0)</f>
        <v/>
      </c>
      <c r="AB87" s="4">
        <f>ROUND(AB49*$F$12/100,0)</f>
        <v/>
      </c>
      <c r="AC87" s="4">
        <f>ROUND(AC49*$F$12/100,0)</f>
        <v/>
      </c>
      <c r="AD87" s="4">
        <f>ROUND(AD49*$F$12/100,0)</f>
        <v/>
      </c>
      <c r="AE87" s="4">
        <f>ROUND(AE49*$F$12/100,0)</f>
        <v/>
      </c>
      <c r="AF87" s="4">
        <f>ROUND(AF49*$F$12/100,0)</f>
        <v/>
      </c>
      <c r="AG87" s="4">
        <f>ROUND(AG49*$F$12/100,0)</f>
        <v/>
      </c>
      <c r="AH87" s="4">
        <f>ROUND(AH49*$F$12/100,0)</f>
        <v/>
      </c>
      <c r="AI87" s="4">
        <f>ROUND(AI49*$F$12/100,0)</f>
        <v/>
      </c>
      <c r="AJ87" s="4">
        <f>ROUND(AJ49*$F$12/100,0)</f>
        <v/>
      </c>
      <c r="AK87" s="4">
        <f>ROUND(AK49*$F$12/100,0)</f>
        <v/>
      </c>
      <c r="AL87" s="4">
        <f>ROUND(AL49*$F$12/100,0)</f>
        <v/>
      </c>
      <c r="AM87" s="4">
        <f>ROUND(AM49*$F$12/100,0)</f>
        <v/>
      </c>
      <c r="AN87" s="4">
        <f>ROUND(AN49*$F$12/100,0)</f>
        <v/>
      </c>
      <c r="AO87" s="4">
        <f>ROUND(AO49*$F$12/100,0)</f>
        <v/>
      </c>
      <c r="AP87" s="4">
        <f>ROUND(AP49*$F$12/100,0)</f>
        <v/>
      </c>
      <c r="AQ87" s="4">
        <f>ROUND(AQ49*$F$12/100,0)</f>
        <v/>
      </c>
      <c r="AR87" s="4">
        <f>ROUND(AR49*$F$12/100,0)</f>
        <v/>
      </c>
      <c r="AS87" s="4">
        <f>ROUND(AS49*$F$12/100,0)</f>
        <v/>
      </c>
      <c r="AT87" s="4">
        <f>ROUND(AT49*$F$12/100,0)</f>
        <v/>
      </c>
      <c r="AU87" s="4">
        <f>ROUND(AU49*$F$12/100,0)</f>
        <v/>
      </c>
      <c r="AV87" s="4">
        <f>ROUND(AV49*$F$12/100,0)</f>
        <v/>
      </c>
      <c r="AW87" s="4">
        <f>ROUND(AW49*$F$12/100,0)</f>
        <v/>
      </c>
      <c r="AX87" s="4">
        <f>ROUND(AX49*$F$12/100,0)</f>
        <v/>
      </c>
      <c r="AY87" s="4">
        <f>ROUND(AY49*$F$12/100,0)</f>
        <v/>
      </c>
      <c r="AZ87" s="4">
        <f>ROUND(AZ49*$F$12/100,0)</f>
        <v/>
      </c>
      <c r="BA87" s="4">
        <f>ROUND(BA49*$F$12/100,0)</f>
        <v/>
      </c>
      <c r="BB87" s="4">
        <f>ROUND(BB49*$F$12/100,0)</f>
        <v/>
      </c>
    </row>
    <row r="88">
      <c r="A88" t="inlineStr">
        <is>
          <t>Pos 7 — Sozial</t>
        </is>
      </c>
      <c r="B88" s="4">
        <f>ROUND(B50*$F$13/100,0)</f>
        <v/>
      </c>
      <c r="C88" s="4">
        <f>ROUND(C50*$F$13/100,0)</f>
        <v/>
      </c>
      <c r="D88" s="4">
        <f>ROUND(D50*$F$13/100,0)</f>
        <v/>
      </c>
      <c r="E88" s="4">
        <f>ROUND(E50*$F$13/100,0)</f>
        <v/>
      </c>
      <c r="F88" s="4">
        <f>ROUND(F50*$F$13/100,0)</f>
        <v/>
      </c>
      <c r="G88" s="4">
        <f>ROUND(G50*$F$13/100,0)</f>
        <v/>
      </c>
      <c r="H88" s="4">
        <f>ROUND(H50*$F$13/100,0)</f>
        <v/>
      </c>
      <c r="I88" s="4">
        <f>ROUND(I50*$F$13/100,0)</f>
        <v/>
      </c>
      <c r="J88" s="4">
        <f>ROUND(J50*$F$13/100,0)</f>
        <v/>
      </c>
      <c r="K88" s="4">
        <f>ROUND(K50*$F$13/100,0)</f>
        <v/>
      </c>
      <c r="L88" s="4">
        <f>ROUND(L50*$F$13/100,0)</f>
        <v/>
      </c>
      <c r="M88" s="4">
        <f>ROUND(M50*$F$13/100,0)</f>
        <v/>
      </c>
      <c r="N88" s="4">
        <f>ROUND(N50*$F$13/100,0)</f>
        <v/>
      </c>
      <c r="O88" s="4">
        <f>ROUND(O50*$F$13/100,0)</f>
        <v/>
      </c>
      <c r="P88" s="4">
        <f>ROUND(P50*$F$13/100,0)</f>
        <v/>
      </c>
      <c r="Q88" s="4">
        <f>ROUND(Q50*$F$13/100,0)</f>
        <v/>
      </c>
      <c r="R88" s="4">
        <f>ROUND(R50*$F$13/100,0)</f>
        <v/>
      </c>
      <c r="S88" s="4">
        <f>ROUND(S50*$F$13/100,0)</f>
        <v/>
      </c>
      <c r="T88" s="4">
        <f>ROUND(T50*$F$13/100,0)</f>
        <v/>
      </c>
      <c r="U88" s="4">
        <f>ROUND(U50*$F$13/100,0)</f>
        <v/>
      </c>
      <c r="V88" s="4">
        <f>ROUND(V50*$F$13/100,0)</f>
        <v/>
      </c>
      <c r="W88" s="4">
        <f>ROUND(W50*$F$13/100,0)</f>
        <v/>
      </c>
      <c r="X88" s="4">
        <f>ROUND(X50*$F$13/100,0)</f>
        <v/>
      </c>
      <c r="Y88" s="4">
        <f>ROUND(Y50*$F$13/100,0)</f>
        <v/>
      </c>
      <c r="Z88" s="4">
        <f>ROUND(Z50*$F$13/100,0)</f>
        <v/>
      </c>
      <c r="AA88" s="4">
        <f>ROUND(AA50*$F$13/100,0)</f>
        <v/>
      </c>
      <c r="AB88" s="4">
        <f>ROUND(AB50*$F$13/100,0)</f>
        <v/>
      </c>
      <c r="AC88" s="4">
        <f>ROUND(AC50*$F$13/100,0)</f>
        <v/>
      </c>
      <c r="AD88" s="4">
        <f>ROUND(AD50*$F$13/100,0)</f>
        <v/>
      </c>
      <c r="AE88" s="4">
        <f>ROUND(AE50*$F$13/100,0)</f>
        <v/>
      </c>
      <c r="AF88" s="4">
        <f>ROUND(AF50*$F$13/100,0)</f>
        <v/>
      </c>
      <c r="AG88" s="4">
        <f>ROUND(AG50*$F$13/100,0)</f>
        <v/>
      </c>
      <c r="AH88" s="4">
        <f>ROUND(AH50*$F$13/100,0)</f>
        <v/>
      </c>
      <c r="AI88" s="4">
        <f>ROUND(AI50*$F$13/100,0)</f>
        <v/>
      </c>
      <c r="AJ88" s="4">
        <f>ROUND(AJ50*$F$13/100,0)</f>
        <v/>
      </c>
      <c r="AK88" s="4">
        <f>ROUND(AK50*$F$13/100,0)</f>
        <v/>
      </c>
      <c r="AL88" s="4">
        <f>ROUND(AL50*$F$13/100,0)</f>
        <v/>
      </c>
      <c r="AM88" s="4">
        <f>ROUND(AM50*$F$13/100,0)</f>
        <v/>
      </c>
      <c r="AN88" s="4">
        <f>ROUND(AN50*$F$13/100,0)</f>
        <v/>
      </c>
      <c r="AO88" s="4">
        <f>ROUND(AO50*$F$13/100,0)</f>
        <v/>
      </c>
      <c r="AP88" s="4">
        <f>ROUND(AP50*$F$13/100,0)</f>
        <v/>
      </c>
      <c r="AQ88" s="4">
        <f>ROUND(AQ50*$F$13/100,0)</f>
        <v/>
      </c>
      <c r="AR88" s="4">
        <f>ROUND(AR50*$F$13/100,0)</f>
        <v/>
      </c>
      <c r="AS88" s="4">
        <f>ROUND(AS50*$F$13/100,0)</f>
        <v/>
      </c>
      <c r="AT88" s="4">
        <f>ROUND(AT50*$F$13/100,0)</f>
        <v/>
      </c>
      <c r="AU88" s="4">
        <f>ROUND(AU50*$F$13/100,0)</f>
        <v/>
      </c>
      <c r="AV88" s="4">
        <f>ROUND(AV50*$F$13/100,0)</f>
        <v/>
      </c>
      <c r="AW88" s="4">
        <f>ROUND(AW50*$F$13/100,0)</f>
        <v/>
      </c>
      <c r="AX88" s="4">
        <f>ROUND(AX50*$F$13/100,0)</f>
        <v/>
      </c>
      <c r="AY88" s="4">
        <f>ROUND(AY50*$F$13/100,0)</f>
        <v/>
      </c>
      <c r="AZ88" s="4">
        <f>ROUND(AZ50*$F$13/100,0)</f>
        <v/>
      </c>
      <c r="BA88" s="4">
        <f>ROUND(BA50*$F$13/100,0)</f>
        <v/>
      </c>
      <c r="BB88" s="4">
        <f>ROUND(BB50*$F$13/100,0)</f>
        <v/>
      </c>
    </row>
    <row r="89">
      <c r="A89" t="inlineStr">
        <is>
          <t>Pos 8 — Sozial</t>
        </is>
      </c>
      <c r="B89" s="4">
        <f>ROUND(B51*$F$14/100,0)</f>
        <v/>
      </c>
      <c r="C89" s="4">
        <f>ROUND(C51*$F$14/100,0)</f>
        <v/>
      </c>
      <c r="D89" s="4">
        <f>ROUND(D51*$F$14/100,0)</f>
        <v/>
      </c>
      <c r="E89" s="4">
        <f>ROUND(E51*$F$14/100,0)</f>
        <v/>
      </c>
      <c r="F89" s="4">
        <f>ROUND(F51*$F$14/100,0)</f>
        <v/>
      </c>
      <c r="G89" s="4">
        <f>ROUND(G51*$F$14/100,0)</f>
        <v/>
      </c>
      <c r="H89" s="4">
        <f>ROUND(H51*$F$14/100,0)</f>
        <v/>
      </c>
      <c r="I89" s="4">
        <f>ROUND(I51*$F$14/100,0)</f>
        <v/>
      </c>
      <c r="J89" s="4">
        <f>ROUND(J51*$F$14/100,0)</f>
        <v/>
      </c>
      <c r="K89" s="4">
        <f>ROUND(K51*$F$14/100,0)</f>
        <v/>
      </c>
      <c r="L89" s="4">
        <f>ROUND(L51*$F$14/100,0)</f>
        <v/>
      </c>
      <c r="M89" s="4">
        <f>ROUND(M51*$F$14/100,0)</f>
        <v/>
      </c>
      <c r="N89" s="4">
        <f>ROUND(N51*$F$14/100,0)</f>
        <v/>
      </c>
      <c r="O89" s="4">
        <f>ROUND(O51*$F$14/100,0)</f>
        <v/>
      </c>
      <c r="P89" s="4">
        <f>ROUND(P51*$F$14/100,0)</f>
        <v/>
      </c>
      <c r="Q89" s="4">
        <f>ROUND(Q51*$F$14/100,0)</f>
        <v/>
      </c>
      <c r="R89" s="4">
        <f>ROUND(R51*$F$14/100,0)</f>
        <v/>
      </c>
      <c r="S89" s="4">
        <f>ROUND(S51*$F$14/100,0)</f>
        <v/>
      </c>
      <c r="T89" s="4">
        <f>ROUND(T51*$F$14/100,0)</f>
        <v/>
      </c>
      <c r="U89" s="4">
        <f>ROUND(U51*$F$14/100,0)</f>
        <v/>
      </c>
      <c r="V89" s="4">
        <f>ROUND(V51*$F$14/100,0)</f>
        <v/>
      </c>
      <c r="W89" s="4">
        <f>ROUND(W51*$F$14/100,0)</f>
        <v/>
      </c>
      <c r="X89" s="4">
        <f>ROUND(X51*$F$14/100,0)</f>
        <v/>
      </c>
      <c r="Y89" s="4">
        <f>ROUND(Y51*$F$14/100,0)</f>
        <v/>
      </c>
      <c r="Z89" s="4">
        <f>ROUND(Z51*$F$14/100,0)</f>
        <v/>
      </c>
      <c r="AA89" s="4">
        <f>ROUND(AA51*$F$14/100,0)</f>
        <v/>
      </c>
      <c r="AB89" s="4">
        <f>ROUND(AB51*$F$14/100,0)</f>
        <v/>
      </c>
      <c r="AC89" s="4">
        <f>ROUND(AC51*$F$14/100,0)</f>
        <v/>
      </c>
      <c r="AD89" s="4">
        <f>ROUND(AD51*$F$14/100,0)</f>
        <v/>
      </c>
      <c r="AE89" s="4">
        <f>ROUND(AE51*$F$14/100,0)</f>
        <v/>
      </c>
      <c r="AF89" s="4">
        <f>ROUND(AF51*$F$14/100,0)</f>
        <v/>
      </c>
      <c r="AG89" s="4">
        <f>ROUND(AG51*$F$14/100,0)</f>
        <v/>
      </c>
      <c r="AH89" s="4">
        <f>ROUND(AH51*$F$14/100,0)</f>
        <v/>
      </c>
      <c r="AI89" s="4">
        <f>ROUND(AI51*$F$14/100,0)</f>
        <v/>
      </c>
      <c r="AJ89" s="4">
        <f>ROUND(AJ51*$F$14/100,0)</f>
        <v/>
      </c>
      <c r="AK89" s="4">
        <f>ROUND(AK51*$F$14/100,0)</f>
        <v/>
      </c>
      <c r="AL89" s="4">
        <f>ROUND(AL51*$F$14/100,0)</f>
        <v/>
      </c>
      <c r="AM89" s="4">
        <f>ROUND(AM51*$F$14/100,0)</f>
        <v/>
      </c>
      <c r="AN89" s="4">
        <f>ROUND(AN51*$F$14/100,0)</f>
        <v/>
      </c>
      <c r="AO89" s="4">
        <f>ROUND(AO51*$F$14/100,0)</f>
        <v/>
      </c>
      <c r="AP89" s="4">
        <f>ROUND(AP51*$F$14/100,0)</f>
        <v/>
      </c>
      <c r="AQ89" s="4">
        <f>ROUND(AQ51*$F$14/100,0)</f>
        <v/>
      </c>
      <c r="AR89" s="4">
        <f>ROUND(AR51*$F$14/100,0)</f>
        <v/>
      </c>
      <c r="AS89" s="4">
        <f>ROUND(AS51*$F$14/100,0)</f>
        <v/>
      </c>
      <c r="AT89" s="4">
        <f>ROUND(AT51*$F$14/100,0)</f>
        <v/>
      </c>
      <c r="AU89" s="4">
        <f>ROUND(AU51*$F$14/100,0)</f>
        <v/>
      </c>
      <c r="AV89" s="4">
        <f>ROUND(AV51*$F$14/100,0)</f>
        <v/>
      </c>
      <c r="AW89" s="4">
        <f>ROUND(AW51*$F$14/100,0)</f>
        <v/>
      </c>
      <c r="AX89" s="4">
        <f>ROUND(AX51*$F$14/100,0)</f>
        <v/>
      </c>
      <c r="AY89" s="4">
        <f>ROUND(AY51*$F$14/100,0)</f>
        <v/>
      </c>
      <c r="AZ89" s="4">
        <f>ROUND(AZ51*$F$14/100,0)</f>
        <v/>
      </c>
      <c r="BA89" s="4">
        <f>ROUND(BA51*$F$14/100,0)</f>
        <v/>
      </c>
      <c r="BB89" s="4">
        <f>ROUND(BB51*$F$14/100,0)</f>
        <v/>
      </c>
    </row>
    <row r="90">
      <c r="A90" t="inlineStr">
        <is>
          <t>Pos 9 — Sozial</t>
        </is>
      </c>
      <c r="B90" s="4">
        <f>ROUND(B52*$F$15/100,0)</f>
        <v/>
      </c>
      <c r="C90" s="4">
        <f>ROUND(C52*$F$15/100,0)</f>
        <v/>
      </c>
      <c r="D90" s="4">
        <f>ROUND(D52*$F$15/100,0)</f>
        <v/>
      </c>
      <c r="E90" s="4">
        <f>ROUND(E52*$F$15/100,0)</f>
        <v/>
      </c>
      <c r="F90" s="4">
        <f>ROUND(F52*$F$15/100,0)</f>
        <v/>
      </c>
      <c r="G90" s="4">
        <f>ROUND(G52*$F$15/100,0)</f>
        <v/>
      </c>
      <c r="H90" s="4">
        <f>ROUND(H52*$F$15/100,0)</f>
        <v/>
      </c>
      <c r="I90" s="4">
        <f>ROUND(I52*$F$15/100,0)</f>
        <v/>
      </c>
      <c r="J90" s="4">
        <f>ROUND(J52*$F$15/100,0)</f>
        <v/>
      </c>
      <c r="K90" s="4">
        <f>ROUND(K52*$F$15/100,0)</f>
        <v/>
      </c>
      <c r="L90" s="4">
        <f>ROUND(L52*$F$15/100,0)</f>
        <v/>
      </c>
      <c r="M90" s="4">
        <f>ROUND(M52*$F$15/100,0)</f>
        <v/>
      </c>
      <c r="N90" s="4">
        <f>ROUND(N52*$F$15/100,0)</f>
        <v/>
      </c>
      <c r="O90" s="4">
        <f>ROUND(O52*$F$15/100,0)</f>
        <v/>
      </c>
      <c r="P90" s="4">
        <f>ROUND(P52*$F$15/100,0)</f>
        <v/>
      </c>
      <c r="Q90" s="4">
        <f>ROUND(Q52*$F$15/100,0)</f>
        <v/>
      </c>
      <c r="R90" s="4">
        <f>ROUND(R52*$F$15/100,0)</f>
        <v/>
      </c>
      <c r="S90" s="4">
        <f>ROUND(S52*$F$15/100,0)</f>
        <v/>
      </c>
      <c r="T90" s="4">
        <f>ROUND(T52*$F$15/100,0)</f>
        <v/>
      </c>
      <c r="U90" s="4">
        <f>ROUND(U52*$F$15/100,0)</f>
        <v/>
      </c>
      <c r="V90" s="4">
        <f>ROUND(V52*$F$15/100,0)</f>
        <v/>
      </c>
      <c r="W90" s="4">
        <f>ROUND(W52*$F$15/100,0)</f>
        <v/>
      </c>
      <c r="X90" s="4">
        <f>ROUND(X52*$F$15/100,0)</f>
        <v/>
      </c>
      <c r="Y90" s="4">
        <f>ROUND(Y52*$F$15/100,0)</f>
        <v/>
      </c>
      <c r="Z90" s="4">
        <f>ROUND(Z52*$F$15/100,0)</f>
        <v/>
      </c>
      <c r="AA90" s="4">
        <f>ROUND(AA52*$F$15/100,0)</f>
        <v/>
      </c>
      <c r="AB90" s="4">
        <f>ROUND(AB52*$F$15/100,0)</f>
        <v/>
      </c>
      <c r="AC90" s="4">
        <f>ROUND(AC52*$F$15/100,0)</f>
        <v/>
      </c>
      <c r="AD90" s="4">
        <f>ROUND(AD52*$F$15/100,0)</f>
        <v/>
      </c>
      <c r="AE90" s="4">
        <f>ROUND(AE52*$F$15/100,0)</f>
        <v/>
      </c>
      <c r="AF90" s="4">
        <f>ROUND(AF52*$F$15/100,0)</f>
        <v/>
      </c>
      <c r="AG90" s="4">
        <f>ROUND(AG52*$F$15/100,0)</f>
        <v/>
      </c>
      <c r="AH90" s="4">
        <f>ROUND(AH52*$F$15/100,0)</f>
        <v/>
      </c>
      <c r="AI90" s="4">
        <f>ROUND(AI52*$F$15/100,0)</f>
        <v/>
      </c>
      <c r="AJ90" s="4">
        <f>ROUND(AJ52*$F$15/100,0)</f>
        <v/>
      </c>
      <c r="AK90" s="4">
        <f>ROUND(AK52*$F$15/100,0)</f>
        <v/>
      </c>
      <c r="AL90" s="4">
        <f>ROUND(AL52*$F$15/100,0)</f>
        <v/>
      </c>
      <c r="AM90" s="4">
        <f>ROUND(AM52*$F$15/100,0)</f>
        <v/>
      </c>
      <c r="AN90" s="4">
        <f>ROUND(AN52*$F$15/100,0)</f>
        <v/>
      </c>
      <c r="AO90" s="4">
        <f>ROUND(AO52*$F$15/100,0)</f>
        <v/>
      </c>
      <c r="AP90" s="4">
        <f>ROUND(AP52*$F$15/100,0)</f>
        <v/>
      </c>
      <c r="AQ90" s="4">
        <f>ROUND(AQ52*$F$15/100,0)</f>
        <v/>
      </c>
      <c r="AR90" s="4">
        <f>ROUND(AR52*$F$15/100,0)</f>
        <v/>
      </c>
      <c r="AS90" s="4">
        <f>ROUND(AS52*$F$15/100,0)</f>
        <v/>
      </c>
      <c r="AT90" s="4">
        <f>ROUND(AT52*$F$15/100,0)</f>
        <v/>
      </c>
      <c r="AU90" s="4">
        <f>ROUND(AU52*$F$15/100,0)</f>
        <v/>
      </c>
      <c r="AV90" s="4">
        <f>ROUND(AV52*$F$15/100,0)</f>
        <v/>
      </c>
      <c r="AW90" s="4">
        <f>ROUND(AW52*$F$15/100,0)</f>
        <v/>
      </c>
      <c r="AX90" s="4">
        <f>ROUND(AX52*$F$15/100,0)</f>
        <v/>
      </c>
      <c r="AY90" s="4">
        <f>ROUND(AY52*$F$15/100,0)</f>
        <v/>
      </c>
      <c r="AZ90" s="4">
        <f>ROUND(AZ52*$F$15/100,0)</f>
        <v/>
      </c>
      <c r="BA90" s="4">
        <f>ROUND(BA52*$F$15/100,0)</f>
        <v/>
      </c>
      <c r="BB90" s="4">
        <f>ROUND(BB52*$F$15/100,0)</f>
        <v/>
      </c>
    </row>
    <row r="91">
      <c r="A91" t="inlineStr">
        <is>
          <t>Pos 10 — Sozial</t>
        </is>
      </c>
      <c r="B91" s="4">
        <f>ROUND(B53*$F$16/100,0)</f>
        <v/>
      </c>
      <c r="C91" s="4">
        <f>ROUND(C53*$F$16/100,0)</f>
        <v/>
      </c>
      <c r="D91" s="4">
        <f>ROUND(D53*$F$16/100,0)</f>
        <v/>
      </c>
      <c r="E91" s="4">
        <f>ROUND(E53*$F$16/100,0)</f>
        <v/>
      </c>
      <c r="F91" s="4">
        <f>ROUND(F53*$F$16/100,0)</f>
        <v/>
      </c>
      <c r="G91" s="4">
        <f>ROUND(G53*$F$16/100,0)</f>
        <v/>
      </c>
      <c r="H91" s="4">
        <f>ROUND(H53*$F$16/100,0)</f>
        <v/>
      </c>
      <c r="I91" s="4">
        <f>ROUND(I53*$F$16/100,0)</f>
        <v/>
      </c>
      <c r="J91" s="4">
        <f>ROUND(J53*$F$16/100,0)</f>
        <v/>
      </c>
      <c r="K91" s="4">
        <f>ROUND(K53*$F$16/100,0)</f>
        <v/>
      </c>
      <c r="L91" s="4">
        <f>ROUND(L53*$F$16/100,0)</f>
        <v/>
      </c>
      <c r="M91" s="4">
        <f>ROUND(M53*$F$16/100,0)</f>
        <v/>
      </c>
      <c r="N91" s="4">
        <f>ROUND(N53*$F$16/100,0)</f>
        <v/>
      </c>
      <c r="O91" s="4">
        <f>ROUND(O53*$F$16/100,0)</f>
        <v/>
      </c>
      <c r="P91" s="4">
        <f>ROUND(P53*$F$16/100,0)</f>
        <v/>
      </c>
      <c r="Q91" s="4">
        <f>ROUND(Q53*$F$16/100,0)</f>
        <v/>
      </c>
      <c r="R91" s="4">
        <f>ROUND(R53*$F$16/100,0)</f>
        <v/>
      </c>
      <c r="S91" s="4">
        <f>ROUND(S53*$F$16/100,0)</f>
        <v/>
      </c>
      <c r="T91" s="4">
        <f>ROUND(T53*$F$16/100,0)</f>
        <v/>
      </c>
      <c r="U91" s="4">
        <f>ROUND(U53*$F$16/100,0)</f>
        <v/>
      </c>
      <c r="V91" s="4">
        <f>ROUND(V53*$F$16/100,0)</f>
        <v/>
      </c>
      <c r="W91" s="4">
        <f>ROUND(W53*$F$16/100,0)</f>
        <v/>
      </c>
      <c r="X91" s="4">
        <f>ROUND(X53*$F$16/100,0)</f>
        <v/>
      </c>
      <c r="Y91" s="4">
        <f>ROUND(Y53*$F$16/100,0)</f>
        <v/>
      </c>
      <c r="Z91" s="4">
        <f>ROUND(Z53*$F$16/100,0)</f>
        <v/>
      </c>
      <c r="AA91" s="4">
        <f>ROUND(AA53*$F$16/100,0)</f>
        <v/>
      </c>
      <c r="AB91" s="4">
        <f>ROUND(AB53*$F$16/100,0)</f>
        <v/>
      </c>
      <c r="AC91" s="4">
        <f>ROUND(AC53*$F$16/100,0)</f>
        <v/>
      </c>
      <c r="AD91" s="4">
        <f>ROUND(AD53*$F$16/100,0)</f>
        <v/>
      </c>
      <c r="AE91" s="4">
        <f>ROUND(AE53*$F$16/100,0)</f>
        <v/>
      </c>
      <c r="AF91" s="4">
        <f>ROUND(AF53*$F$16/100,0)</f>
        <v/>
      </c>
      <c r="AG91" s="4">
        <f>ROUND(AG53*$F$16/100,0)</f>
        <v/>
      </c>
      <c r="AH91" s="4">
        <f>ROUND(AH53*$F$16/100,0)</f>
        <v/>
      </c>
      <c r="AI91" s="4">
        <f>ROUND(AI53*$F$16/100,0)</f>
        <v/>
      </c>
      <c r="AJ91" s="4">
        <f>ROUND(AJ53*$F$16/100,0)</f>
        <v/>
      </c>
      <c r="AK91" s="4">
        <f>ROUND(AK53*$F$16/100,0)</f>
        <v/>
      </c>
      <c r="AL91" s="4">
        <f>ROUND(AL53*$F$16/100,0)</f>
        <v/>
      </c>
      <c r="AM91" s="4">
        <f>ROUND(AM53*$F$16/100,0)</f>
        <v/>
      </c>
      <c r="AN91" s="4">
        <f>ROUND(AN53*$F$16/100,0)</f>
        <v/>
      </c>
      <c r="AO91" s="4">
        <f>ROUND(AO53*$F$16/100,0)</f>
        <v/>
      </c>
      <c r="AP91" s="4">
        <f>ROUND(AP53*$F$16/100,0)</f>
        <v/>
      </c>
      <c r="AQ91" s="4">
        <f>ROUND(AQ53*$F$16/100,0)</f>
        <v/>
      </c>
      <c r="AR91" s="4">
        <f>ROUND(AR53*$F$16/100,0)</f>
        <v/>
      </c>
      <c r="AS91" s="4">
        <f>ROUND(AS53*$F$16/100,0)</f>
        <v/>
      </c>
      <c r="AT91" s="4">
        <f>ROUND(AT53*$F$16/100,0)</f>
        <v/>
      </c>
      <c r="AU91" s="4">
        <f>ROUND(AU53*$F$16/100,0)</f>
        <v/>
      </c>
      <c r="AV91" s="4">
        <f>ROUND(AV53*$F$16/100,0)</f>
        <v/>
      </c>
      <c r="AW91" s="4">
        <f>ROUND(AW53*$F$16/100,0)</f>
        <v/>
      </c>
      <c r="AX91" s="4">
        <f>ROUND(AX53*$F$16/100,0)</f>
        <v/>
      </c>
      <c r="AY91" s="4">
        <f>ROUND(AY53*$F$16/100,0)</f>
        <v/>
      </c>
      <c r="AZ91" s="4">
        <f>ROUND(AZ53*$F$16/100,0)</f>
        <v/>
      </c>
      <c r="BA91" s="4">
        <f>ROUND(BA53*$F$16/100,0)</f>
        <v/>
      </c>
      <c r="BB91" s="4">
        <f>ROUND(BB53*$F$16/100,0)</f>
        <v/>
      </c>
    </row>
    <row r="92">
      <c r="A92" t="inlineStr">
        <is>
          <t>Pos 11 — Sozial</t>
        </is>
      </c>
      <c r="B92" s="4">
        <f>ROUND(B54*$F$17/100,0)</f>
        <v/>
      </c>
      <c r="C92" s="4">
        <f>ROUND(C54*$F$17/100,0)</f>
        <v/>
      </c>
      <c r="D92" s="4">
        <f>ROUND(D54*$F$17/100,0)</f>
        <v/>
      </c>
      <c r="E92" s="4">
        <f>ROUND(E54*$F$17/100,0)</f>
        <v/>
      </c>
      <c r="F92" s="4">
        <f>ROUND(F54*$F$17/100,0)</f>
        <v/>
      </c>
      <c r="G92" s="4">
        <f>ROUND(G54*$F$17/100,0)</f>
        <v/>
      </c>
      <c r="H92" s="4">
        <f>ROUND(H54*$F$17/100,0)</f>
        <v/>
      </c>
      <c r="I92" s="4">
        <f>ROUND(I54*$F$17/100,0)</f>
        <v/>
      </c>
      <c r="J92" s="4">
        <f>ROUND(J54*$F$17/100,0)</f>
        <v/>
      </c>
      <c r="K92" s="4">
        <f>ROUND(K54*$F$17/100,0)</f>
        <v/>
      </c>
      <c r="L92" s="4">
        <f>ROUND(L54*$F$17/100,0)</f>
        <v/>
      </c>
      <c r="M92" s="4">
        <f>ROUND(M54*$F$17/100,0)</f>
        <v/>
      </c>
      <c r="N92" s="4">
        <f>ROUND(N54*$F$17/100,0)</f>
        <v/>
      </c>
      <c r="O92" s="4">
        <f>ROUND(O54*$F$17/100,0)</f>
        <v/>
      </c>
      <c r="P92" s="4">
        <f>ROUND(P54*$F$17/100,0)</f>
        <v/>
      </c>
      <c r="Q92" s="4">
        <f>ROUND(Q54*$F$17/100,0)</f>
        <v/>
      </c>
      <c r="R92" s="4">
        <f>ROUND(R54*$F$17/100,0)</f>
        <v/>
      </c>
      <c r="S92" s="4">
        <f>ROUND(S54*$F$17/100,0)</f>
        <v/>
      </c>
      <c r="T92" s="4">
        <f>ROUND(T54*$F$17/100,0)</f>
        <v/>
      </c>
      <c r="U92" s="4">
        <f>ROUND(U54*$F$17/100,0)</f>
        <v/>
      </c>
      <c r="V92" s="4">
        <f>ROUND(V54*$F$17/100,0)</f>
        <v/>
      </c>
      <c r="W92" s="4">
        <f>ROUND(W54*$F$17/100,0)</f>
        <v/>
      </c>
      <c r="X92" s="4">
        <f>ROUND(X54*$F$17/100,0)</f>
        <v/>
      </c>
      <c r="Y92" s="4">
        <f>ROUND(Y54*$F$17/100,0)</f>
        <v/>
      </c>
      <c r="Z92" s="4">
        <f>ROUND(Z54*$F$17/100,0)</f>
        <v/>
      </c>
      <c r="AA92" s="4">
        <f>ROUND(AA54*$F$17/100,0)</f>
        <v/>
      </c>
      <c r="AB92" s="4">
        <f>ROUND(AB54*$F$17/100,0)</f>
        <v/>
      </c>
      <c r="AC92" s="4">
        <f>ROUND(AC54*$F$17/100,0)</f>
        <v/>
      </c>
      <c r="AD92" s="4">
        <f>ROUND(AD54*$F$17/100,0)</f>
        <v/>
      </c>
      <c r="AE92" s="4">
        <f>ROUND(AE54*$F$17/100,0)</f>
        <v/>
      </c>
      <c r="AF92" s="4">
        <f>ROUND(AF54*$F$17/100,0)</f>
        <v/>
      </c>
      <c r="AG92" s="4">
        <f>ROUND(AG54*$F$17/100,0)</f>
        <v/>
      </c>
      <c r="AH92" s="4">
        <f>ROUND(AH54*$F$17/100,0)</f>
        <v/>
      </c>
      <c r="AI92" s="4">
        <f>ROUND(AI54*$F$17/100,0)</f>
        <v/>
      </c>
      <c r="AJ92" s="4">
        <f>ROUND(AJ54*$F$17/100,0)</f>
        <v/>
      </c>
      <c r="AK92" s="4">
        <f>ROUND(AK54*$F$17/100,0)</f>
        <v/>
      </c>
      <c r="AL92" s="4">
        <f>ROUND(AL54*$F$17/100,0)</f>
        <v/>
      </c>
      <c r="AM92" s="4">
        <f>ROUND(AM54*$F$17/100,0)</f>
        <v/>
      </c>
      <c r="AN92" s="4">
        <f>ROUND(AN54*$F$17/100,0)</f>
        <v/>
      </c>
      <c r="AO92" s="4">
        <f>ROUND(AO54*$F$17/100,0)</f>
        <v/>
      </c>
      <c r="AP92" s="4">
        <f>ROUND(AP54*$F$17/100,0)</f>
        <v/>
      </c>
      <c r="AQ92" s="4">
        <f>ROUND(AQ54*$F$17/100,0)</f>
        <v/>
      </c>
      <c r="AR92" s="4">
        <f>ROUND(AR54*$F$17/100,0)</f>
        <v/>
      </c>
      <c r="AS92" s="4">
        <f>ROUND(AS54*$F$17/100,0)</f>
        <v/>
      </c>
      <c r="AT92" s="4">
        <f>ROUND(AT54*$F$17/100,0)</f>
        <v/>
      </c>
      <c r="AU92" s="4">
        <f>ROUND(AU54*$F$17/100,0)</f>
        <v/>
      </c>
      <c r="AV92" s="4">
        <f>ROUND(AV54*$F$17/100,0)</f>
        <v/>
      </c>
      <c r="AW92" s="4">
        <f>ROUND(AW54*$F$17/100,0)</f>
        <v/>
      </c>
      <c r="AX92" s="4">
        <f>ROUND(AX54*$F$17/100,0)</f>
        <v/>
      </c>
      <c r="AY92" s="4">
        <f>ROUND(AY54*$F$17/100,0)</f>
        <v/>
      </c>
      <c r="AZ92" s="4">
        <f>ROUND(AZ54*$F$17/100,0)</f>
        <v/>
      </c>
      <c r="BA92" s="4">
        <f>ROUND(BA54*$F$17/100,0)</f>
        <v/>
      </c>
      <c r="BB92" s="4">
        <f>ROUND(BB54*$F$17/100,0)</f>
        <v/>
      </c>
    </row>
    <row r="93">
      <c r="A93" t="inlineStr">
        <is>
          <t>Pos 12 — Sozial</t>
        </is>
      </c>
      <c r="B93" s="4">
        <f>ROUND(B55*$F$18/100,0)</f>
        <v/>
      </c>
      <c r="C93" s="4">
        <f>ROUND(C55*$F$18/100,0)</f>
        <v/>
      </c>
      <c r="D93" s="4">
        <f>ROUND(D55*$F$18/100,0)</f>
        <v/>
      </c>
      <c r="E93" s="4">
        <f>ROUND(E55*$F$18/100,0)</f>
        <v/>
      </c>
      <c r="F93" s="4">
        <f>ROUND(F55*$F$18/100,0)</f>
        <v/>
      </c>
      <c r="G93" s="4">
        <f>ROUND(G55*$F$18/100,0)</f>
        <v/>
      </c>
      <c r="H93" s="4">
        <f>ROUND(H55*$F$18/100,0)</f>
        <v/>
      </c>
      <c r="I93" s="4">
        <f>ROUND(I55*$F$18/100,0)</f>
        <v/>
      </c>
      <c r="J93" s="4">
        <f>ROUND(J55*$F$18/100,0)</f>
        <v/>
      </c>
      <c r="K93" s="4">
        <f>ROUND(K55*$F$18/100,0)</f>
        <v/>
      </c>
      <c r="L93" s="4">
        <f>ROUND(L55*$F$18/100,0)</f>
        <v/>
      </c>
      <c r="M93" s="4">
        <f>ROUND(M55*$F$18/100,0)</f>
        <v/>
      </c>
      <c r="N93" s="4">
        <f>ROUND(N55*$F$18/100,0)</f>
        <v/>
      </c>
      <c r="O93" s="4">
        <f>ROUND(O55*$F$18/100,0)</f>
        <v/>
      </c>
      <c r="P93" s="4">
        <f>ROUND(P55*$F$18/100,0)</f>
        <v/>
      </c>
      <c r="Q93" s="4">
        <f>ROUND(Q55*$F$18/100,0)</f>
        <v/>
      </c>
      <c r="R93" s="4">
        <f>ROUND(R55*$F$18/100,0)</f>
        <v/>
      </c>
      <c r="S93" s="4">
        <f>ROUND(S55*$F$18/100,0)</f>
        <v/>
      </c>
      <c r="T93" s="4">
        <f>ROUND(T55*$F$18/100,0)</f>
        <v/>
      </c>
      <c r="U93" s="4">
        <f>ROUND(U55*$F$18/100,0)</f>
        <v/>
      </c>
      <c r="V93" s="4">
        <f>ROUND(V55*$F$18/100,0)</f>
        <v/>
      </c>
      <c r="W93" s="4">
        <f>ROUND(W55*$F$18/100,0)</f>
        <v/>
      </c>
      <c r="X93" s="4">
        <f>ROUND(X55*$F$18/100,0)</f>
        <v/>
      </c>
      <c r="Y93" s="4">
        <f>ROUND(Y55*$F$18/100,0)</f>
        <v/>
      </c>
      <c r="Z93" s="4">
        <f>ROUND(Z55*$F$18/100,0)</f>
        <v/>
      </c>
      <c r="AA93" s="4">
        <f>ROUND(AA55*$F$18/100,0)</f>
        <v/>
      </c>
      <c r="AB93" s="4">
        <f>ROUND(AB55*$F$18/100,0)</f>
        <v/>
      </c>
      <c r="AC93" s="4">
        <f>ROUND(AC55*$F$18/100,0)</f>
        <v/>
      </c>
      <c r="AD93" s="4">
        <f>ROUND(AD55*$F$18/100,0)</f>
        <v/>
      </c>
      <c r="AE93" s="4">
        <f>ROUND(AE55*$F$18/100,0)</f>
        <v/>
      </c>
      <c r="AF93" s="4">
        <f>ROUND(AF55*$F$18/100,0)</f>
        <v/>
      </c>
      <c r="AG93" s="4">
        <f>ROUND(AG55*$F$18/100,0)</f>
        <v/>
      </c>
      <c r="AH93" s="4">
        <f>ROUND(AH55*$F$18/100,0)</f>
        <v/>
      </c>
      <c r="AI93" s="4">
        <f>ROUND(AI55*$F$18/100,0)</f>
        <v/>
      </c>
      <c r="AJ93" s="4">
        <f>ROUND(AJ55*$F$18/100,0)</f>
        <v/>
      </c>
      <c r="AK93" s="4">
        <f>ROUND(AK55*$F$18/100,0)</f>
        <v/>
      </c>
      <c r="AL93" s="4">
        <f>ROUND(AL55*$F$18/100,0)</f>
        <v/>
      </c>
      <c r="AM93" s="4">
        <f>ROUND(AM55*$F$18/100,0)</f>
        <v/>
      </c>
      <c r="AN93" s="4">
        <f>ROUND(AN55*$F$18/100,0)</f>
        <v/>
      </c>
      <c r="AO93" s="4">
        <f>ROUND(AO55*$F$18/100,0)</f>
        <v/>
      </c>
      <c r="AP93" s="4">
        <f>ROUND(AP55*$F$18/100,0)</f>
        <v/>
      </c>
      <c r="AQ93" s="4">
        <f>ROUND(AQ55*$F$18/100,0)</f>
        <v/>
      </c>
      <c r="AR93" s="4">
        <f>ROUND(AR55*$F$18/100,0)</f>
        <v/>
      </c>
      <c r="AS93" s="4">
        <f>ROUND(AS55*$F$18/100,0)</f>
        <v/>
      </c>
      <c r="AT93" s="4">
        <f>ROUND(AT55*$F$18/100,0)</f>
        <v/>
      </c>
      <c r="AU93" s="4">
        <f>ROUND(AU55*$F$18/100,0)</f>
        <v/>
      </c>
      <c r="AV93" s="4">
        <f>ROUND(AV55*$F$18/100,0)</f>
        <v/>
      </c>
      <c r="AW93" s="4">
        <f>ROUND(AW55*$F$18/100,0)</f>
        <v/>
      </c>
      <c r="AX93" s="4">
        <f>ROUND(AX55*$F$18/100,0)</f>
        <v/>
      </c>
      <c r="AY93" s="4">
        <f>ROUND(AY55*$F$18/100,0)</f>
        <v/>
      </c>
      <c r="AZ93" s="4">
        <f>ROUND(AZ55*$F$18/100,0)</f>
        <v/>
      </c>
      <c r="BA93" s="4">
        <f>ROUND(BA55*$F$18/100,0)</f>
        <v/>
      </c>
      <c r="BB93" s="4">
        <f>ROUND(BB55*$F$18/100,0)</f>
        <v/>
      </c>
    </row>
    <row r="94">
      <c r="A94" t="inlineStr">
        <is>
          <t>Pos 13 — Sozial</t>
        </is>
      </c>
      <c r="B94" s="4">
        <f>ROUND(B56*$F$19/100,0)</f>
        <v/>
      </c>
      <c r="C94" s="4">
        <f>ROUND(C56*$F$19/100,0)</f>
        <v/>
      </c>
      <c r="D94" s="4">
        <f>ROUND(D56*$F$19/100,0)</f>
        <v/>
      </c>
      <c r="E94" s="4">
        <f>ROUND(E56*$F$19/100,0)</f>
        <v/>
      </c>
      <c r="F94" s="4">
        <f>ROUND(F56*$F$19/100,0)</f>
        <v/>
      </c>
      <c r="G94" s="4">
        <f>ROUND(G56*$F$19/100,0)</f>
        <v/>
      </c>
      <c r="H94" s="4">
        <f>ROUND(H56*$F$19/100,0)</f>
        <v/>
      </c>
      <c r="I94" s="4">
        <f>ROUND(I56*$F$19/100,0)</f>
        <v/>
      </c>
      <c r="J94" s="4">
        <f>ROUND(J56*$F$19/100,0)</f>
        <v/>
      </c>
      <c r="K94" s="4">
        <f>ROUND(K56*$F$19/100,0)</f>
        <v/>
      </c>
      <c r="L94" s="4">
        <f>ROUND(L56*$F$19/100,0)</f>
        <v/>
      </c>
      <c r="M94" s="4">
        <f>ROUND(M56*$F$19/100,0)</f>
        <v/>
      </c>
      <c r="N94" s="4">
        <f>ROUND(N56*$F$19/100,0)</f>
        <v/>
      </c>
      <c r="O94" s="4">
        <f>ROUND(O56*$F$19/100,0)</f>
        <v/>
      </c>
      <c r="P94" s="4">
        <f>ROUND(P56*$F$19/100,0)</f>
        <v/>
      </c>
      <c r="Q94" s="4">
        <f>ROUND(Q56*$F$19/100,0)</f>
        <v/>
      </c>
      <c r="R94" s="4">
        <f>ROUND(R56*$F$19/100,0)</f>
        <v/>
      </c>
      <c r="S94" s="4">
        <f>ROUND(S56*$F$19/100,0)</f>
        <v/>
      </c>
      <c r="T94" s="4">
        <f>ROUND(T56*$F$19/100,0)</f>
        <v/>
      </c>
      <c r="U94" s="4">
        <f>ROUND(U56*$F$19/100,0)</f>
        <v/>
      </c>
      <c r="V94" s="4">
        <f>ROUND(V56*$F$19/100,0)</f>
        <v/>
      </c>
      <c r="W94" s="4">
        <f>ROUND(W56*$F$19/100,0)</f>
        <v/>
      </c>
      <c r="X94" s="4">
        <f>ROUND(X56*$F$19/100,0)</f>
        <v/>
      </c>
      <c r="Y94" s="4">
        <f>ROUND(Y56*$F$19/100,0)</f>
        <v/>
      </c>
      <c r="Z94" s="4">
        <f>ROUND(Z56*$F$19/100,0)</f>
        <v/>
      </c>
      <c r="AA94" s="4">
        <f>ROUND(AA56*$F$19/100,0)</f>
        <v/>
      </c>
      <c r="AB94" s="4">
        <f>ROUND(AB56*$F$19/100,0)</f>
        <v/>
      </c>
      <c r="AC94" s="4">
        <f>ROUND(AC56*$F$19/100,0)</f>
        <v/>
      </c>
      <c r="AD94" s="4">
        <f>ROUND(AD56*$F$19/100,0)</f>
        <v/>
      </c>
      <c r="AE94" s="4">
        <f>ROUND(AE56*$F$19/100,0)</f>
        <v/>
      </c>
      <c r="AF94" s="4">
        <f>ROUND(AF56*$F$19/100,0)</f>
        <v/>
      </c>
      <c r="AG94" s="4">
        <f>ROUND(AG56*$F$19/100,0)</f>
        <v/>
      </c>
      <c r="AH94" s="4">
        <f>ROUND(AH56*$F$19/100,0)</f>
        <v/>
      </c>
      <c r="AI94" s="4">
        <f>ROUND(AI56*$F$19/100,0)</f>
        <v/>
      </c>
      <c r="AJ94" s="4">
        <f>ROUND(AJ56*$F$19/100,0)</f>
        <v/>
      </c>
      <c r="AK94" s="4">
        <f>ROUND(AK56*$F$19/100,0)</f>
        <v/>
      </c>
      <c r="AL94" s="4">
        <f>ROUND(AL56*$F$19/100,0)</f>
        <v/>
      </c>
      <c r="AM94" s="4">
        <f>ROUND(AM56*$F$19/100,0)</f>
        <v/>
      </c>
      <c r="AN94" s="4">
        <f>ROUND(AN56*$F$19/100,0)</f>
        <v/>
      </c>
      <c r="AO94" s="4">
        <f>ROUND(AO56*$F$19/100,0)</f>
        <v/>
      </c>
      <c r="AP94" s="4">
        <f>ROUND(AP56*$F$19/100,0)</f>
        <v/>
      </c>
      <c r="AQ94" s="4">
        <f>ROUND(AQ56*$F$19/100,0)</f>
        <v/>
      </c>
      <c r="AR94" s="4">
        <f>ROUND(AR56*$F$19/100,0)</f>
        <v/>
      </c>
      <c r="AS94" s="4">
        <f>ROUND(AS56*$F$19/100,0)</f>
        <v/>
      </c>
      <c r="AT94" s="4">
        <f>ROUND(AT56*$F$19/100,0)</f>
        <v/>
      </c>
      <c r="AU94" s="4">
        <f>ROUND(AU56*$F$19/100,0)</f>
        <v/>
      </c>
      <c r="AV94" s="4">
        <f>ROUND(AV56*$F$19/100,0)</f>
        <v/>
      </c>
      <c r="AW94" s="4">
        <f>ROUND(AW56*$F$19/100,0)</f>
        <v/>
      </c>
      <c r="AX94" s="4">
        <f>ROUND(AX56*$F$19/100,0)</f>
        <v/>
      </c>
      <c r="AY94" s="4">
        <f>ROUND(AY56*$F$19/100,0)</f>
        <v/>
      </c>
      <c r="AZ94" s="4">
        <f>ROUND(AZ56*$F$19/100,0)</f>
        <v/>
      </c>
      <c r="BA94" s="4">
        <f>ROUND(BA56*$F$19/100,0)</f>
        <v/>
      </c>
      <c r="BB94" s="4">
        <f>ROUND(BB56*$F$19/100,0)</f>
        <v/>
      </c>
    </row>
    <row r="95">
      <c r="A95" t="inlineStr">
        <is>
          <t>Pos 14 — Sozial</t>
        </is>
      </c>
      <c r="B95" s="4">
        <f>ROUND(B57*$F$20/100,0)</f>
        <v/>
      </c>
      <c r="C95" s="4">
        <f>ROUND(C57*$F$20/100,0)</f>
        <v/>
      </c>
      <c r="D95" s="4">
        <f>ROUND(D57*$F$20/100,0)</f>
        <v/>
      </c>
      <c r="E95" s="4">
        <f>ROUND(E57*$F$20/100,0)</f>
        <v/>
      </c>
      <c r="F95" s="4">
        <f>ROUND(F57*$F$20/100,0)</f>
        <v/>
      </c>
      <c r="G95" s="4">
        <f>ROUND(G57*$F$20/100,0)</f>
        <v/>
      </c>
      <c r="H95" s="4">
        <f>ROUND(H57*$F$20/100,0)</f>
        <v/>
      </c>
      <c r="I95" s="4">
        <f>ROUND(I57*$F$20/100,0)</f>
        <v/>
      </c>
      <c r="J95" s="4">
        <f>ROUND(J57*$F$20/100,0)</f>
        <v/>
      </c>
      <c r="K95" s="4">
        <f>ROUND(K57*$F$20/100,0)</f>
        <v/>
      </c>
      <c r="L95" s="4">
        <f>ROUND(L57*$F$20/100,0)</f>
        <v/>
      </c>
      <c r="M95" s="4">
        <f>ROUND(M57*$F$20/100,0)</f>
        <v/>
      </c>
      <c r="N95" s="4">
        <f>ROUND(N57*$F$20/100,0)</f>
        <v/>
      </c>
      <c r="O95" s="4">
        <f>ROUND(O57*$F$20/100,0)</f>
        <v/>
      </c>
      <c r="P95" s="4">
        <f>ROUND(P57*$F$20/100,0)</f>
        <v/>
      </c>
      <c r="Q95" s="4">
        <f>ROUND(Q57*$F$20/100,0)</f>
        <v/>
      </c>
      <c r="R95" s="4">
        <f>ROUND(R57*$F$20/100,0)</f>
        <v/>
      </c>
      <c r="S95" s="4">
        <f>ROUND(S57*$F$20/100,0)</f>
        <v/>
      </c>
      <c r="T95" s="4">
        <f>ROUND(T57*$F$20/100,0)</f>
        <v/>
      </c>
      <c r="U95" s="4">
        <f>ROUND(U57*$F$20/100,0)</f>
        <v/>
      </c>
      <c r="V95" s="4">
        <f>ROUND(V57*$F$20/100,0)</f>
        <v/>
      </c>
      <c r="W95" s="4">
        <f>ROUND(W57*$F$20/100,0)</f>
        <v/>
      </c>
      <c r="X95" s="4">
        <f>ROUND(X57*$F$20/100,0)</f>
        <v/>
      </c>
      <c r="Y95" s="4">
        <f>ROUND(Y57*$F$20/100,0)</f>
        <v/>
      </c>
      <c r="Z95" s="4">
        <f>ROUND(Z57*$F$20/100,0)</f>
        <v/>
      </c>
      <c r="AA95" s="4">
        <f>ROUND(AA57*$F$20/100,0)</f>
        <v/>
      </c>
      <c r="AB95" s="4">
        <f>ROUND(AB57*$F$20/100,0)</f>
        <v/>
      </c>
      <c r="AC95" s="4">
        <f>ROUND(AC57*$F$20/100,0)</f>
        <v/>
      </c>
      <c r="AD95" s="4">
        <f>ROUND(AD57*$F$20/100,0)</f>
        <v/>
      </c>
      <c r="AE95" s="4">
        <f>ROUND(AE57*$F$20/100,0)</f>
        <v/>
      </c>
      <c r="AF95" s="4">
        <f>ROUND(AF57*$F$20/100,0)</f>
        <v/>
      </c>
      <c r="AG95" s="4">
        <f>ROUND(AG57*$F$20/100,0)</f>
        <v/>
      </c>
      <c r="AH95" s="4">
        <f>ROUND(AH57*$F$20/100,0)</f>
        <v/>
      </c>
      <c r="AI95" s="4">
        <f>ROUND(AI57*$F$20/100,0)</f>
        <v/>
      </c>
      <c r="AJ95" s="4">
        <f>ROUND(AJ57*$F$20/100,0)</f>
        <v/>
      </c>
      <c r="AK95" s="4">
        <f>ROUND(AK57*$F$20/100,0)</f>
        <v/>
      </c>
      <c r="AL95" s="4">
        <f>ROUND(AL57*$F$20/100,0)</f>
        <v/>
      </c>
      <c r="AM95" s="4">
        <f>ROUND(AM57*$F$20/100,0)</f>
        <v/>
      </c>
      <c r="AN95" s="4">
        <f>ROUND(AN57*$F$20/100,0)</f>
        <v/>
      </c>
      <c r="AO95" s="4">
        <f>ROUND(AO57*$F$20/100,0)</f>
        <v/>
      </c>
      <c r="AP95" s="4">
        <f>ROUND(AP57*$F$20/100,0)</f>
        <v/>
      </c>
      <c r="AQ95" s="4">
        <f>ROUND(AQ57*$F$20/100,0)</f>
        <v/>
      </c>
      <c r="AR95" s="4">
        <f>ROUND(AR57*$F$20/100,0)</f>
        <v/>
      </c>
      <c r="AS95" s="4">
        <f>ROUND(AS57*$F$20/100,0)</f>
        <v/>
      </c>
      <c r="AT95" s="4">
        <f>ROUND(AT57*$F$20/100,0)</f>
        <v/>
      </c>
      <c r="AU95" s="4">
        <f>ROUND(AU57*$F$20/100,0)</f>
        <v/>
      </c>
      <c r="AV95" s="4">
        <f>ROUND(AV57*$F$20/100,0)</f>
        <v/>
      </c>
      <c r="AW95" s="4">
        <f>ROUND(AW57*$F$20/100,0)</f>
        <v/>
      </c>
      <c r="AX95" s="4">
        <f>ROUND(AX57*$F$20/100,0)</f>
        <v/>
      </c>
      <c r="AY95" s="4">
        <f>ROUND(AY57*$F$20/100,0)</f>
        <v/>
      </c>
      <c r="AZ95" s="4">
        <f>ROUND(AZ57*$F$20/100,0)</f>
        <v/>
      </c>
      <c r="BA95" s="4">
        <f>ROUND(BA57*$F$20/100,0)</f>
        <v/>
      </c>
      <c r="BB95" s="4">
        <f>ROUND(BB57*$F$20/100,0)</f>
        <v/>
      </c>
    </row>
    <row r="96">
      <c r="A96" t="inlineStr">
        <is>
          <t>Pos 15 — Sozial</t>
        </is>
      </c>
      <c r="B96" s="4">
        <f>ROUND(B58*$F$21/100,0)</f>
        <v/>
      </c>
      <c r="C96" s="4">
        <f>ROUND(C58*$F$21/100,0)</f>
        <v/>
      </c>
      <c r="D96" s="4">
        <f>ROUND(D58*$F$21/100,0)</f>
        <v/>
      </c>
      <c r="E96" s="4">
        <f>ROUND(E58*$F$21/100,0)</f>
        <v/>
      </c>
      <c r="F96" s="4">
        <f>ROUND(F58*$F$21/100,0)</f>
        <v/>
      </c>
      <c r="G96" s="4">
        <f>ROUND(G58*$F$21/100,0)</f>
        <v/>
      </c>
      <c r="H96" s="4">
        <f>ROUND(H58*$F$21/100,0)</f>
        <v/>
      </c>
      <c r="I96" s="4">
        <f>ROUND(I58*$F$21/100,0)</f>
        <v/>
      </c>
      <c r="J96" s="4">
        <f>ROUND(J58*$F$21/100,0)</f>
        <v/>
      </c>
      <c r="K96" s="4">
        <f>ROUND(K58*$F$21/100,0)</f>
        <v/>
      </c>
      <c r="L96" s="4">
        <f>ROUND(L58*$F$21/100,0)</f>
        <v/>
      </c>
      <c r="M96" s="4">
        <f>ROUND(M58*$F$21/100,0)</f>
        <v/>
      </c>
      <c r="N96" s="4">
        <f>ROUND(N58*$F$21/100,0)</f>
        <v/>
      </c>
      <c r="O96" s="4">
        <f>ROUND(O58*$F$21/100,0)</f>
        <v/>
      </c>
      <c r="P96" s="4">
        <f>ROUND(P58*$F$21/100,0)</f>
        <v/>
      </c>
      <c r="Q96" s="4">
        <f>ROUND(Q58*$F$21/100,0)</f>
        <v/>
      </c>
      <c r="R96" s="4">
        <f>ROUND(R58*$F$21/100,0)</f>
        <v/>
      </c>
      <c r="S96" s="4">
        <f>ROUND(S58*$F$21/100,0)</f>
        <v/>
      </c>
      <c r="T96" s="4">
        <f>ROUND(T58*$F$21/100,0)</f>
        <v/>
      </c>
      <c r="U96" s="4">
        <f>ROUND(U58*$F$21/100,0)</f>
        <v/>
      </c>
      <c r="V96" s="4">
        <f>ROUND(V58*$F$21/100,0)</f>
        <v/>
      </c>
      <c r="W96" s="4">
        <f>ROUND(W58*$F$21/100,0)</f>
        <v/>
      </c>
      <c r="X96" s="4">
        <f>ROUND(X58*$F$21/100,0)</f>
        <v/>
      </c>
      <c r="Y96" s="4">
        <f>ROUND(Y58*$F$21/100,0)</f>
        <v/>
      </c>
      <c r="Z96" s="4">
        <f>ROUND(Z58*$F$21/100,0)</f>
        <v/>
      </c>
      <c r="AA96" s="4">
        <f>ROUND(AA58*$F$21/100,0)</f>
        <v/>
      </c>
      <c r="AB96" s="4">
        <f>ROUND(AB58*$F$21/100,0)</f>
        <v/>
      </c>
      <c r="AC96" s="4">
        <f>ROUND(AC58*$F$21/100,0)</f>
        <v/>
      </c>
      <c r="AD96" s="4">
        <f>ROUND(AD58*$F$21/100,0)</f>
        <v/>
      </c>
      <c r="AE96" s="4">
        <f>ROUND(AE58*$F$21/100,0)</f>
        <v/>
      </c>
      <c r="AF96" s="4">
        <f>ROUND(AF58*$F$21/100,0)</f>
        <v/>
      </c>
      <c r="AG96" s="4">
        <f>ROUND(AG58*$F$21/100,0)</f>
        <v/>
      </c>
      <c r="AH96" s="4">
        <f>ROUND(AH58*$F$21/100,0)</f>
        <v/>
      </c>
      <c r="AI96" s="4">
        <f>ROUND(AI58*$F$21/100,0)</f>
        <v/>
      </c>
      <c r="AJ96" s="4">
        <f>ROUND(AJ58*$F$21/100,0)</f>
        <v/>
      </c>
      <c r="AK96" s="4">
        <f>ROUND(AK58*$F$21/100,0)</f>
        <v/>
      </c>
      <c r="AL96" s="4">
        <f>ROUND(AL58*$F$21/100,0)</f>
        <v/>
      </c>
      <c r="AM96" s="4">
        <f>ROUND(AM58*$F$21/100,0)</f>
        <v/>
      </c>
      <c r="AN96" s="4">
        <f>ROUND(AN58*$F$21/100,0)</f>
        <v/>
      </c>
      <c r="AO96" s="4">
        <f>ROUND(AO58*$F$21/100,0)</f>
        <v/>
      </c>
      <c r="AP96" s="4">
        <f>ROUND(AP58*$F$21/100,0)</f>
        <v/>
      </c>
      <c r="AQ96" s="4">
        <f>ROUND(AQ58*$F$21/100,0)</f>
        <v/>
      </c>
      <c r="AR96" s="4">
        <f>ROUND(AR58*$F$21/100,0)</f>
        <v/>
      </c>
      <c r="AS96" s="4">
        <f>ROUND(AS58*$F$21/100,0)</f>
        <v/>
      </c>
      <c r="AT96" s="4">
        <f>ROUND(AT58*$F$21/100,0)</f>
        <v/>
      </c>
      <c r="AU96" s="4">
        <f>ROUND(AU58*$F$21/100,0)</f>
        <v/>
      </c>
      <c r="AV96" s="4">
        <f>ROUND(AV58*$F$21/100,0)</f>
        <v/>
      </c>
      <c r="AW96" s="4">
        <f>ROUND(AW58*$F$21/100,0)</f>
        <v/>
      </c>
      <c r="AX96" s="4">
        <f>ROUND(AX58*$F$21/100,0)</f>
        <v/>
      </c>
      <c r="AY96" s="4">
        <f>ROUND(AY58*$F$21/100,0)</f>
        <v/>
      </c>
      <c r="AZ96" s="4">
        <f>ROUND(AZ58*$F$21/100,0)</f>
        <v/>
      </c>
      <c r="BA96" s="4">
        <f>ROUND(BA58*$F$21/100,0)</f>
        <v/>
      </c>
      <c r="BB96" s="4">
        <f>ROUND(BB58*$F$21/100,0)</f>
        <v/>
      </c>
    </row>
    <row r="97">
      <c r="A97" t="inlineStr">
        <is>
          <t>Pos 16 — Sozial</t>
        </is>
      </c>
      <c r="B97" s="4">
        <f>ROUND(B59*$F$22/100,0)</f>
        <v/>
      </c>
      <c r="C97" s="4">
        <f>ROUND(C59*$F$22/100,0)</f>
        <v/>
      </c>
      <c r="D97" s="4">
        <f>ROUND(D59*$F$22/100,0)</f>
        <v/>
      </c>
      <c r="E97" s="4">
        <f>ROUND(E59*$F$22/100,0)</f>
        <v/>
      </c>
      <c r="F97" s="4">
        <f>ROUND(F59*$F$22/100,0)</f>
        <v/>
      </c>
      <c r="G97" s="4">
        <f>ROUND(G59*$F$22/100,0)</f>
        <v/>
      </c>
      <c r="H97" s="4">
        <f>ROUND(H59*$F$22/100,0)</f>
        <v/>
      </c>
      <c r="I97" s="4">
        <f>ROUND(I59*$F$22/100,0)</f>
        <v/>
      </c>
      <c r="J97" s="4">
        <f>ROUND(J59*$F$22/100,0)</f>
        <v/>
      </c>
      <c r="K97" s="4">
        <f>ROUND(K59*$F$22/100,0)</f>
        <v/>
      </c>
      <c r="L97" s="4">
        <f>ROUND(L59*$F$22/100,0)</f>
        <v/>
      </c>
      <c r="M97" s="4">
        <f>ROUND(M59*$F$22/100,0)</f>
        <v/>
      </c>
      <c r="N97" s="4">
        <f>ROUND(N59*$F$22/100,0)</f>
        <v/>
      </c>
      <c r="O97" s="4">
        <f>ROUND(O59*$F$22/100,0)</f>
        <v/>
      </c>
      <c r="P97" s="4">
        <f>ROUND(P59*$F$22/100,0)</f>
        <v/>
      </c>
      <c r="Q97" s="4">
        <f>ROUND(Q59*$F$22/100,0)</f>
        <v/>
      </c>
      <c r="R97" s="4">
        <f>ROUND(R59*$F$22/100,0)</f>
        <v/>
      </c>
      <c r="S97" s="4">
        <f>ROUND(S59*$F$22/100,0)</f>
        <v/>
      </c>
      <c r="T97" s="4">
        <f>ROUND(T59*$F$22/100,0)</f>
        <v/>
      </c>
      <c r="U97" s="4">
        <f>ROUND(U59*$F$22/100,0)</f>
        <v/>
      </c>
      <c r="V97" s="4">
        <f>ROUND(V59*$F$22/100,0)</f>
        <v/>
      </c>
      <c r="W97" s="4">
        <f>ROUND(W59*$F$22/100,0)</f>
        <v/>
      </c>
      <c r="X97" s="4">
        <f>ROUND(X59*$F$22/100,0)</f>
        <v/>
      </c>
      <c r="Y97" s="4">
        <f>ROUND(Y59*$F$22/100,0)</f>
        <v/>
      </c>
      <c r="Z97" s="4">
        <f>ROUND(Z59*$F$22/100,0)</f>
        <v/>
      </c>
      <c r="AA97" s="4">
        <f>ROUND(AA59*$F$22/100,0)</f>
        <v/>
      </c>
      <c r="AB97" s="4">
        <f>ROUND(AB59*$F$22/100,0)</f>
        <v/>
      </c>
      <c r="AC97" s="4">
        <f>ROUND(AC59*$F$22/100,0)</f>
        <v/>
      </c>
      <c r="AD97" s="4">
        <f>ROUND(AD59*$F$22/100,0)</f>
        <v/>
      </c>
      <c r="AE97" s="4">
        <f>ROUND(AE59*$F$22/100,0)</f>
        <v/>
      </c>
      <c r="AF97" s="4">
        <f>ROUND(AF59*$F$22/100,0)</f>
        <v/>
      </c>
      <c r="AG97" s="4">
        <f>ROUND(AG59*$F$22/100,0)</f>
        <v/>
      </c>
      <c r="AH97" s="4">
        <f>ROUND(AH59*$F$22/100,0)</f>
        <v/>
      </c>
      <c r="AI97" s="4">
        <f>ROUND(AI59*$F$22/100,0)</f>
        <v/>
      </c>
      <c r="AJ97" s="4">
        <f>ROUND(AJ59*$F$22/100,0)</f>
        <v/>
      </c>
      <c r="AK97" s="4">
        <f>ROUND(AK59*$F$22/100,0)</f>
        <v/>
      </c>
      <c r="AL97" s="4">
        <f>ROUND(AL59*$F$22/100,0)</f>
        <v/>
      </c>
      <c r="AM97" s="4">
        <f>ROUND(AM59*$F$22/100,0)</f>
        <v/>
      </c>
      <c r="AN97" s="4">
        <f>ROUND(AN59*$F$22/100,0)</f>
        <v/>
      </c>
      <c r="AO97" s="4">
        <f>ROUND(AO59*$F$22/100,0)</f>
        <v/>
      </c>
      <c r="AP97" s="4">
        <f>ROUND(AP59*$F$22/100,0)</f>
        <v/>
      </c>
      <c r="AQ97" s="4">
        <f>ROUND(AQ59*$F$22/100,0)</f>
        <v/>
      </c>
      <c r="AR97" s="4">
        <f>ROUND(AR59*$F$22/100,0)</f>
        <v/>
      </c>
      <c r="AS97" s="4">
        <f>ROUND(AS59*$F$22/100,0)</f>
        <v/>
      </c>
      <c r="AT97" s="4">
        <f>ROUND(AT59*$F$22/100,0)</f>
        <v/>
      </c>
      <c r="AU97" s="4">
        <f>ROUND(AU59*$F$22/100,0)</f>
        <v/>
      </c>
      <c r="AV97" s="4">
        <f>ROUND(AV59*$F$22/100,0)</f>
        <v/>
      </c>
      <c r="AW97" s="4">
        <f>ROUND(AW59*$F$22/100,0)</f>
        <v/>
      </c>
      <c r="AX97" s="4">
        <f>ROUND(AX59*$F$22/100,0)</f>
        <v/>
      </c>
      <c r="AY97" s="4">
        <f>ROUND(AY59*$F$22/100,0)</f>
        <v/>
      </c>
      <c r="AZ97" s="4">
        <f>ROUND(AZ59*$F$22/100,0)</f>
        <v/>
      </c>
      <c r="BA97" s="4">
        <f>ROUND(BA59*$F$22/100,0)</f>
        <v/>
      </c>
      <c r="BB97" s="4">
        <f>ROUND(BB59*$F$22/100,0)</f>
        <v/>
      </c>
    </row>
    <row r="98">
      <c r="A98" t="inlineStr">
        <is>
          <t>Pos 17 — Sozial</t>
        </is>
      </c>
      <c r="B98" s="4">
        <f>ROUND(B60*$F$23/100,0)</f>
        <v/>
      </c>
      <c r="C98" s="4">
        <f>ROUND(C60*$F$23/100,0)</f>
        <v/>
      </c>
      <c r="D98" s="4">
        <f>ROUND(D60*$F$23/100,0)</f>
        <v/>
      </c>
      <c r="E98" s="4">
        <f>ROUND(E60*$F$23/100,0)</f>
        <v/>
      </c>
      <c r="F98" s="4">
        <f>ROUND(F60*$F$23/100,0)</f>
        <v/>
      </c>
      <c r="G98" s="4">
        <f>ROUND(G60*$F$23/100,0)</f>
        <v/>
      </c>
      <c r="H98" s="4">
        <f>ROUND(H60*$F$23/100,0)</f>
        <v/>
      </c>
      <c r="I98" s="4">
        <f>ROUND(I60*$F$23/100,0)</f>
        <v/>
      </c>
      <c r="J98" s="4">
        <f>ROUND(J60*$F$23/100,0)</f>
        <v/>
      </c>
      <c r="K98" s="4">
        <f>ROUND(K60*$F$23/100,0)</f>
        <v/>
      </c>
      <c r="L98" s="4">
        <f>ROUND(L60*$F$23/100,0)</f>
        <v/>
      </c>
      <c r="M98" s="4">
        <f>ROUND(M60*$F$23/100,0)</f>
        <v/>
      </c>
      <c r="N98" s="4">
        <f>ROUND(N60*$F$23/100,0)</f>
        <v/>
      </c>
      <c r="O98" s="4">
        <f>ROUND(O60*$F$23/100,0)</f>
        <v/>
      </c>
      <c r="P98" s="4">
        <f>ROUND(P60*$F$23/100,0)</f>
        <v/>
      </c>
      <c r="Q98" s="4">
        <f>ROUND(Q60*$F$23/100,0)</f>
        <v/>
      </c>
      <c r="R98" s="4">
        <f>ROUND(R60*$F$23/100,0)</f>
        <v/>
      </c>
      <c r="S98" s="4">
        <f>ROUND(S60*$F$23/100,0)</f>
        <v/>
      </c>
      <c r="T98" s="4">
        <f>ROUND(T60*$F$23/100,0)</f>
        <v/>
      </c>
      <c r="U98" s="4">
        <f>ROUND(U60*$F$23/100,0)</f>
        <v/>
      </c>
      <c r="V98" s="4">
        <f>ROUND(V60*$F$23/100,0)</f>
        <v/>
      </c>
      <c r="W98" s="4">
        <f>ROUND(W60*$F$23/100,0)</f>
        <v/>
      </c>
      <c r="X98" s="4">
        <f>ROUND(X60*$F$23/100,0)</f>
        <v/>
      </c>
      <c r="Y98" s="4">
        <f>ROUND(Y60*$F$23/100,0)</f>
        <v/>
      </c>
      <c r="Z98" s="4">
        <f>ROUND(Z60*$F$23/100,0)</f>
        <v/>
      </c>
      <c r="AA98" s="4">
        <f>ROUND(AA60*$F$23/100,0)</f>
        <v/>
      </c>
      <c r="AB98" s="4">
        <f>ROUND(AB60*$F$23/100,0)</f>
        <v/>
      </c>
      <c r="AC98" s="4">
        <f>ROUND(AC60*$F$23/100,0)</f>
        <v/>
      </c>
      <c r="AD98" s="4">
        <f>ROUND(AD60*$F$23/100,0)</f>
        <v/>
      </c>
      <c r="AE98" s="4">
        <f>ROUND(AE60*$F$23/100,0)</f>
        <v/>
      </c>
      <c r="AF98" s="4">
        <f>ROUND(AF60*$F$23/100,0)</f>
        <v/>
      </c>
      <c r="AG98" s="4">
        <f>ROUND(AG60*$F$23/100,0)</f>
        <v/>
      </c>
      <c r="AH98" s="4">
        <f>ROUND(AH60*$F$23/100,0)</f>
        <v/>
      </c>
      <c r="AI98" s="4">
        <f>ROUND(AI60*$F$23/100,0)</f>
        <v/>
      </c>
      <c r="AJ98" s="4">
        <f>ROUND(AJ60*$F$23/100,0)</f>
        <v/>
      </c>
      <c r="AK98" s="4">
        <f>ROUND(AK60*$F$23/100,0)</f>
        <v/>
      </c>
      <c r="AL98" s="4">
        <f>ROUND(AL60*$F$23/100,0)</f>
        <v/>
      </c>
      <c r="AM98" s="4">
        <f>ROUND(AM60*$F$23/100,0)</f>
        <v/>
      </c>
      <c r="AN98" s="4">
        <f>ROUND(AN60*$F$23/100,0)</f>
        <v/>
      </c>
      <c r="AO98" s="4">
        <f>ROUND(AO60*$F$23/100,0)</f>
        <v/>
      </c>
      <c r="AP98" s="4">
        <f>ROUND(AP60*$F$23/100,0)</f>
        <v/>
      </c>
      <c r="AQ98" s="4">
        <f>ROUND(AQ60*$F$23/100,0)</f>
        <v/>
      </c>
      <c r="AR98" s="4">
        <f>ROUND(AR60*$F$23/100,0)</f>
        <v/>
      </c>
      <c r="AS98" s="4">
        <f>ROUND(AS60*$F$23/100,0)</f>
        <v/>
      </c>
      <c r="AT98" s="4">
        <f>ROUND(AT60*$F$23/100,0)</f>
        <v/>
      </c>
      <c r="AU98" s="4">
        <f>ROUND(AU60*$F$23/100,0)</f>
        <v/>
      </c>
      <c r="AV98" s="4">
        <f>ROUND(AV60*$F$23/100,0)</f>
        <v/>
      </c>
      <c r="AW98" s="4">
        <f>ROUND(AW60*$F$23/100,0)</f>
        <v/>
      </c>
      <c r="AX98" s="4">
        <f>ROUND(AX60*$F$23/100,0)</f>
        <v/>
      </c>
      <c r="AY98" s="4">
        <f>ROUND(AY60*$F$23/100,0)</f>
        <v/>
      </c>
      <c r="AZ98" s="4">
        <f>ROUND(AZ60*$F$23/100,0)</f>
        <v/>
      </c>
      <c r="BA98" s="4">
        <f>ROUND(BA60*$F$23/100,0)</f>
        <v/>
      </c>
      <c r="BB98" s="4">
        <f>ROUND(BB60*$F$23/100,0)</f>
        <v/>
      </c>
    </row>
    <row r="99">
      <c r="A99" t="inlineStr">
        <is>
          <t>Pos 18 — Sozial</t>
        </is>
      </c>
      <c r="B99" s="4">
        <f>ROUND(B61*$F$24/100,0)</f>
        <v/>
      </c>
      <c r="C99" s="4">
        <f>ROUND(C61*$F$24/100,0)</f>
        <v/>
      </c>
      <c r="D99" s="4">
        <f>ROUND(D61*$F$24/100,0)</f>
        <v/>
      </c>
      <c r="E99" s="4">
        <f>ROUND(E61*$F$24/100,0)</f>
        <v/>
      </c>
      <c r="F99" s="4">
        <f>ROUND(F61*$F$24/100,0)</f>
        <v/>
      </c>
      <c r="G99" s="4">
        <f>ROUND(G61*$F$24/100,0)</f>
        <v/>
      </c>
      <c r="H99" s="4">
        <f>ROUND(H61*$F$24/100,0)</f>
        <v/>
      </c>
      <c r="I99" s="4">
        <f>ROUND(I61*$F$24/100,0)</f>
        <v/>
      </c>
      <c r="J99" s="4">
        <f>ROUND(J61*$F$24/100,0)</f>
        <v/>
      </c>
      <c r="K99" s="4">
        <f>ROUND(K61*$F$24/100,0)</f>
        <v/>
      </c>
      <c r="L99" s="4">
        <f>ROUND(L61*$F$24/100,0)</f>
        <v/>
      </c>
      <c r="M99" s="4">
        <f>ROUND(M61*$F$24/100,0)</f>
        <v/>
      </c>
      <c r="N99" s="4">
        <f>ROUND(N61*$F$24/100,0)</f>
        <v/>
      </c>
      <c r="O99" s="4">
        <f>ROUND(O61*$F$24/100,0)</f>
        <v/>
      </c>
      <c r="P99" s="4">
        <f>ROUND(P61*$F$24/100,0)</f>
        <v/>
      </c>
      <c r="Q99" s="4">
        <f>ROUND(Q61*$F$24/100,0)</f>
        <v/>
      </c>
      <c r="R99" s="4">
        <f>ROUND(R61*$F$24/100,0)</f>
        <v/>
      </c>
      <c r="S99" s="4">
        <f>ROUND(S61*$F$24/100,0)</f>
        <v/>
      </c>
      <c r="T99" s="4">
        <f>ROUND(T61*$F$24/100,0)</f>
        <v/>
      </c>
      <c r="U99" s="4">
        <f>ROUND(U61*$F$24/100,0)</f>
        <v/>
      </c>
      <c r="V99" s="4">
        <f>ROUND(V61*$F$24/100,0)</f>
        <v/>
      </c>
      <c r="W99" s="4">
        <f>ROUND(W61*$F$24/100,0)</f>
        <v/>
      </c>
      <c r="X99" s="4">
        <f>ROUND(X61*$F$24/100,0)</f>
        <v/>
      </c>
      <c r="Y99" s="4">
        <f>ROUND(Y61*$F$24/100,0)</f>
        <v/>
      </c>
      <c r="Z99" s="4">
        <f>ROUND(Z61*$F$24/100,0)</f>
        <v/>
      </c>
      <c r="AA99" s="4">
        <f>ROUND(AA61*$F$24/100,0)</f>
        <v/>
      </c>
      <c r="AB99" s="4">
        <f>ROUND(AB61*$F$24/100,0)</f>
        <v/>
      </c>
      <c r="AC99" s="4">
        <f>ROUND(AC61*$F$24/100,0)</f>
        <v/>
      </c>
      <c r="AD99" s="4">
        <f>ROUND(AD61*$F$24/100,0)</f>
        <v/>
      </c>
      <c r="AE99" s="4">
        <f>ROUND(AE61*$F$24/100,0)</f>
        <v/>
      </c>
      <c r="AF99" s="4">
        <f>ROUND(AF61*$F$24/100,0)</f>
        <v/>
      </c>
      <c r="AG99" s="4">
        <f>ROUND(AG61*$F$24/100,0)</f>
        <v/>
      </c>
      <c r="AH99" s="4">
        <f>ROUND(AH61*$F$24/100,0)</f>
        <v/>
      </c>
      <c r="AI99" s="4">
        <f>ROUND(AI61*$F$24/100,0)</f>
        <v/>
      </c>
      <c r="AJ99" s="4">
        <f>ROUND(AJ61*$F$24/100,0)</f>
        <v/>
      </c>
      <c r="AK99" s="4">
        <f>ROUND(AK61*$F$24/100,0)</f>
        <v/>
      </c>
      <c r="AL99" s="4">
        <f>ROUND(AL61*$F$24/100,0)</f>
        <v/>
      </c>
      <c r="AM99" s="4">
        <f>ROUND(AM61*$F$24/100,0)</f>
        <v/>
      </c>
      <c r="AN99" s="4">
        <f>ROUND(AN61*$F$24/100,0)</f>
        <v/>
      </c>
      <c r="AO99" s="4">
        <f>ROUND(AO61*$F$24/100,0)</f>
        <v/>
      </c>
      <c r="AP99" s="4">
        <f>ROUND(AP61*$F$24/100,0)</f>
        <v/>
      </c>
      <c r="AQ99" s="4">
        <f>ROUND(AQ61*$F$24/100,0)</f>
        <v/>
      </c>
      <c r="AR99" s="4">
        <f>ROUND(AR61*$F$24/100,0)</f>
        <v/>
      </c>
      <c r="AS99" s="4">
        <f>ROUND(AS61*$F$24/100,0)</f>
        <v/>
      </c>
      <c r="AT99" s="4">
        <f>ROUND(AT61*$F$24/100,0)</f>
        <v/>
      </c>
      <c r="AU99" s="4">
        <f>ROUND(AU61*$F$24/100,0)</f>
        <v/>
      </c>
      <c r="AV99" s="4">
        <f>ROUND(AV61*$F$24/100,0)</f>
        <v/>
      </c>
      <c r="AW99" s="4">
        <f>ROUND(AW61*$F$24/100,0)</f>
        <v/>
      </c>
      <c r="AX99" s="4">
        <f>ROUND(AX61*$F$24/100,0)</f>
        <v/>
      </c>
      <c r="AY99" s="4">
        <f>ROUND(AY61*$F$24/100,0)</f>
        <v/>
      </c>
      <c r="AZ99" s="4">
        <f>ROUND(AZ61*$F$24/100,0)</f>
        <v/>
      </c>
      <c r="BA99" s="4">
        <f>ROUND(BA61*$F$24/100,0)</f>
        <v/>
      </c>
      <c r="BB99" s="4">
        <f>ROUND(BB61*$F$24/100,0)</f>
        <v/>
      </c>
    </row>
    <row r="100">
      <c r="A100" t="inlineStr">
        <is>
          <t>Pos 19 — Sozial</t>
        </is>
      </c>
      <c r="B100" s="4">
        <f>ROUND(B62*$F$25/100,0)</f>
        <v/>
      </c>
      <c r="C100" s="4">
        <f>ROUND(C62*$F$25/100,0)</f>
        <v/>
      </c>
      <c r="D100" s="4">
        <f>ROUND(D62*$F$25/100,0)</f>
        <v/>
      </c>
      <c r="E100" s="4">
        <f>ROUND(E62*$F$25/100,0)</f>
        <v/>
      </c>
      <c r="F100" s="4">
        <f>ROUND(F62*$F$25/100,0)</f>
        <v/>
      </c>
      <c r="G100" s="4">
        <f>ROUND(G62*$F$25/100,0)</f>
        <v/>
      </c>
      <c r="H100" s="4">
        <f>ROUND(H62*$F$25/100,0)</f>
        <v/>
      </c>
      <c r="I100" s="4">
        <f>ROUND(I62*$F$25/100,0)</f>
        <v/>
      </c>
      <c r="J100" s="4">
        <f>ROUND(J62*$F$25/100,0)</f>
        <v/>
      </c>
      <c r="K100" s="4">
        <f>ROUND(K62*$F$25/100,0)</f>
        <v/>
      </c>
      <c r="L100" s="4">
        <f>ROUND(L62*$F$25/100,0)</f>
        <v/>
      </c>
      <c r="M100" s="4">
        <f>ROUND(M62*$F$25/100,0)</f>
        <v/>
      </c>
      <c r="N100" s="4">
        <f>ROUND(N62*$F$25/100,0)</f>
        <v/>
      </c>
      <c r="O100" s="4">
        <f>ROUND(O62*$F$25/100,0)</f>
        <v/>
      </c>
      <c r="P100" s="4">
        <f>ROUND(P62*$F$25/100,0)</f>
        <v/>
      </c>
      <c r="Q100" s="4">
        <f>ROUND(Q62*$F$25/100,0)</f>
        <v/>
      </c>
      <c r="R100" s="4">
        <f>ROUND(R62*$F$25/100,0)</f>
        <v/>
      </c>
      <c r="S100" s="4">
        <f>ROUND(S62*$F$25/100,0)</f>
        <v/>
      </c>
      <c r="T100" s="4">
        <f>ROUND(T62*$F$25/100,0)</f>
        <v/>
      </c>
      <c r="U100" s="4">
        <f>ROUND(U62*$F$25/100,0)</f>
        <v/>
      </c>
      <c r="V100" s="4">
        <f>ROUND(V62*$F$25/100,0)</f>
        <v/>
      </c>
      <c r="W100" s="4">
        <f>ROUND(W62*$F$25/100,0)</f>
        <v/>
      </c>
      <c r="X100" s="4">
        <f>ROUND(X62*$F$25/100,0)</f>
        <v/>
      </c>
      <c r="Y100" s="4">
        <f>ROUND(Y62*$F$25/100,0)</f>
        <v/>
      </c>
      <c r="Z100" s="4">
        <f>ROUND(Z62*$F$25/100,0)</f>
        <v/>
      </c>
      <c r="AA100" s="4">
        <f>ROUND(AA62*$F$25/100,0)</f>
        <v/>
      </c>
      <c r="AB100" s="4">
        <f>ROUND(AB62*$F$25/100,0)</f>
        <v/>
      </c>
      <c r="AC100" s="4">
        <f>ROUND(AC62*$F$25/100,0)</f>
        <v/>
      </c>
      <c r="AD100" s="4">
        <f>ROUND(AD62*$F$25/100,0)</f>
        <v/>
      </c>
      <c r="AE100" s="4">
        <f>ROUND(AE62*$F$25/100,0)</f>
        <v/>
      </c>
      <c r="AF100" s="4">
        <f>ROUND(AF62*$F$25/100,0)</f>
        <v/>
      </c>
      <c r="AG100" s="4">
        <f>ROUND(AG62*$F$25/100,0)</f>
        <v/>
      </c>
      <c r="AH100" s="4">
        <f>ROUND(AH62*$F$25/100,0)</f>
        <v/>
      </c>
      <c r="AI100" s="4">
        <f>ROUND(AI62*$F$25/100,0)</f>
        <v/>
      </c>
      <c r="AJ100" s="4">
        <f>ROUND(AJ62*$F$25/100,0)</f>
        <v/>
      </c>
      <c r="AK100" s="4">
        <f>ROUND(AK62*$F$25/100,0)</f>
        <v/>
      </c>
      <c r="AL100" s="4">
        <f>ROUND(AL62*$F$25/100,0)</f>
        <v/>
      </c>
      <c r="AM100" s="4">
        <f>ROUND(AM62*$F$25/100,0)</f>
        <v/>
      </c>
      <c r="AN100" s="4">
        <f>ROUND(AN62*$F$25/100,0)</f>
        <v/>
      </c>
      <c r="AO100" s="4">
        <f>ROUND(AO62*$F$25/100,0)</f>
        <v/>
      </c>
      <c r="AP100" s="4">
        <f>ROUND(AP62*$F$25/100,0)</f>
        <v/>
      </c>
      <c r="AQ100" s="4">
        <f>ROUND(AQ62*$F$25/100,0)</f>
        <v/>
      </c>
      <c r="AR100" s="4">
        <f>ROUND(AR62*$F$25/100,0)</f>
        <v/>
      </c>
      <c r="AS100" s="4">
        <f>ROUND(AS62*$F$25/100,0)</f>
        <v/>
      </c>
      <c r="AT100" s="4">
        <f>ROUND(AT62*$F$25/100,0)</f>
        <v/>
      </c>
      <c r="AU100" s="4">
        <f>ROUND(AU62*$F$25/100,0)</f>
        <v/>
      </c>
      <c r="AV100" s="4">
        <f>ROUND(AV62*$F$25/100,0)</f>
        <v/>
      </c>
      <c r="AW100" s="4">
        <f>ROUND(AW62*$F$25/100,0)</f>
        <v/>
      </c>
      <c r="AX100" s="4">
        <f>ROUND(AX62*$F$25/100,0)</f>
        <v/>
      </c>
      <c r="AY100" s="4">
        <f>ROUND(AY62*$F$25/100,0)</f>
        <v/>
      </c>
      <c r="AZ100" s="4">
        <f>ROUND(AZ62*$F$25/100,0)</f>
        <v/>
      </c>
      <c r="BA100" s="4">
        <f>ROUND(BA62*$F$25/100,0)</f>
        <v/>
      </c>
      <c r="BB100" s="4">
        <f>ROUND(BB62*$F$25/100,0)</f>
        <v/>
      </c>
    </row>
    <row r="101">
      <c r="A101" t="inlineStr">
        <is>
          <t>Pos 20 — Sozial</t>
        </is>
      </c>
      <c r="B101" s="4">
        <f>ROUND(B63*$F$26/100,0)</f>
        <v/>
      </c>
      <c r="C101" s="4">
        <f>ROUND(C63*$F$26/100,0)</f>
        <v/>
      </c>
      <c r="D101" s="4">
        <f>ROUND(D63*$F$26/100,0)</f>
        <v/>
      </c>
      <c r="E101" s="4">
        <f>ROUND(E63*$F$26/100,0)</f>
        <v/>
      </c>
      <c r="F101" s="4">
        <f>ROUND(F63*$F$26/100,0)</f>
        <v/>
      </c>
      <c r="G101" s="4">
        <f>ROUND(G63*$F$26/100,0)</f>
        <v/>
      </c>
      <c r="H101" s="4">
        <f>ROUND(H63*$F$26/100,0)</f>
        <v/>
      </c>
      <c r="I101" s="4">
        <f>ROUND(I63*$F$26/100,0)</f>
        <v/>
      </c>
      <c r="J101" s="4">
        <f>ROUND(J63*$F$26/100,0)</f>
        <v/>
      </c>
      <c r="K101" s="4">
        <f>ROUND(K63*$F$26/100,0)</f>
        <v/>
      </c>
      <c r="L101" s="4">
        <f>ROUND(L63*$F$26/100,0)</f>
        <v/>
      </c>
      <c r="M101" s="4">
        <f>ROUND(M63*$F$26/100,0)</f>
        <v/>
      </c>
      <c r="N101" s="4">
        <f>ROUND(N63*$F$26/100,0)</f>
        <v/>
      </c>
      <c r="O101" s="4">
        <f>ROUND(O63*$F$26/100,0)</f>
        <v/>
      </c>
      <c r="P101" s="4">
        <f>ROUND(P63*$F$26/100,0)</f>
        <v/>
      </c>
      <c r="Q101" s="4">
        <f>ROUND(Q63*$F$26/100,0)</f>
        <v/>
      </c>
      <c r="R101" s="4">
        <f>ROUND(R63*$F$26/100,0)</f>
        <v/>
      </c>
      <c r="S101" s="4">
        <f>ROUND(S63*$F$26/100,0)</f>
        <v/>
      </c>
      <c r="T101" s="4">
        <f>ROUND(T63*$F$26/100,0)</f>
        <v/>
      </c>
      <c r="U101" s="4">
        <f>ROUND(U63*$F$26/100,0)</f>
        <v/>
      </c>
      <c r="V101" s="4">
        <f>ROUND(V63*$F$26/100,0)</f>
        <v/>
      </c>
      <c r="W101" s="4">
        <f>ROUND(W63*$F$26/100,0)</f>
        <v/>
      </c>
      <c r="X101" s="4">
        <f>ROUND(X63*$F$26/100,0)</f>
        <v/>
      </c>
      <c r="Y101" s="4">
        <f>ROUND(Y63*$F$26/100,0)</f>
        <v/>
      </c>
      <c r="Z101" s="4">
        <f>ROUND(Z63*$F$26/100,0)</f>
        <v/>
      </c>
      <c r="AA101" s="4">
        <f>ROUND(AA63*$F$26/100,0)</f>
        <v/>
      </c>
      <c r="AB101" s="4">
        <f>ROUND(AB63*$F$26/100,0)</f>
        <v/>
      </c>
      <c r="AC101" s="4">
        <f>ROUND(AC63*$F$26/100,0)</f>
        <v/>
      </c>
      <c r="AD101" s="4">
        <f>ROUND(AD63*$F$26/100,0)</f>
        <v/>
      </c>
      <c r="AE101" s="4">
        <f>ROUND(AE63*$F$26/100,0)</f>
        <v/>
      </c>
      <c r="AF101" s="4">
        <f>ROUND(AF63*$F$26/100,0)</f>
        <v/>
      </c>
      <c r="AG101" s="4">
        <f>ROUND(AG63*$F$26/100,0)</f>
        <v/>
      </c>
      <c r="AH101" s="4">
        <f>ROUND(AH63*$F$26/100,0)</f>
        <v/>
      </c>
      <c r="AI101" s="4">
        <f>ROUND(AI63*$F$26/100,0)</f>
        <v/>
      </c>
      <c r="AJ101" s="4">
        <f>ROUND(AJ63*$F$26/100,0)</f>
        <v/>
      </c>
      <c r="AK101" s="4">
        <f>ROUND(AK63*$F$26/100,0)</f>
        <v/>
      </c>
      <c r="AL101" s="4">
        <f>ROUND(AL63*$F$26/100,0)</f>
        <v/>
      </c>
      <c r="AM101" s="4">
        <f>ROUND(AM63*$F$26/100,0)</f>
        <v/>
      </c>
      <c r="AN101" s="4">
        <f>ROUND(AN63*$F$26/100,0)</f>
        <v/>
      </c>
      <c r="AO101" s="4">
        <f>ROUND(AO63*$F$26/100,0)</f>
        <v/>
      </c>
      <c r="AP101" s="4">
        <f>ROUND(AP63*$F$26/100,0)</f>
        <v/>
      </c>
      <c r="AQ101" s="4">
        <f>ROUND(AQ63*$F$26/100,0)</f>
        <v/>
      </c>
      <c r="AR101" s="4">
        <f>ROUND(AR63*$F$26/100,0)</f>
        <v/>
      </c>
      <c r="AS101" s="4">
        <f>ROUND(AS63*$F$26/100,0)</f>
        <v/>
      </c>
      <c r="AT101" s="4">
        <f>ROUND(AT63*$F$26/100,0)</f>
        <v/>
      </c>
      <c r="AU101" s="4">
        <f>ROUND(AU63*$F$26/100,0)</f>
        <v/>
      </c>
      <c r="AV101" s="4">
        <f>ROUND(AV63*$F$26/100,0)</f>
        <v/>
      </c>
      <c r="AW101" s="4">
        <f>ROUND(AW63*$F$26/100,0)</f>
        <v/>
      </c>
      <c r="AX101" s="4">
        <f>ROUND(AX63*$F$26/100,0)</f>
        <v/>
      </c>
      <c r="AY101" s="4">
        <f>ROUND(AY63*$F$26/100,0)</f>
        <v/>
      </c>
      <c r="AZ101" s="4">
        <f>ROUND(AZ63*$F$26/100,0)</f>
        <v/>
      </c>
      <c r="BA101" s="4">
        <f>ROUND(BA63*$F$26/100,0)</f>
        <v/>
      </c>
      <c r="BB101" s="4">
        <f>ROUND(BB63*$F$26/100,0)</f>
        <v/>
      </c>
    </row>
    <row r="102">
      <c r="A102" t="inlineStr">
        <is>
          <t>Pos 21 — Sozial</t>
        </is>
      </c>
      <c r="B102" s="4">
        <f>ROUND(B64*$F$27/100,0)</f>
        <v/>
      </c>
      <c r="C102" s="4">
        <f>ROUND(C64*$F$27/100,0)</f>
        <v/>
      </c>
      <c r="D102" s="4">
        <f>ROUND(D64*$F$27/100,0)</f>
        <v/>
      </c>
      <c r="E102" s="4">
        <f>ROUND(E64*$F$27/100,0)</f>
        <v/>
      </c>
      <c r="F102" s="4">
        <f>ROUND(F64*$F$27/100,0)</f>
        <v/>
      </c>
      <c r="G102" s="4">
        <f>ROUND(G64*$F$27/100,0)</f>
        <v/>
      </c>
      <c r="H102" s="4">
        <f>ROUND(H64*$F$27/100,0)</f>
        <v/>
      </c>
      <c r="I102" s="4">
        <f>ROUND(I64*$F$27/100,0)</f>
        <v/>
      </c>
      <c r="J102" s="4">
        <f>ROUND(J64*$F$27/100,0)</f>
        <v/>
      </c>
      <c r="K102" s="4">
        <f>ROUND(K64*$F$27/100,0)</f>
        <v/>
      </c>
      <c r="L102" s="4">
        <f>ROUND(L64*$F$27/100,0)</f>
        <v/>
      </c>
      <c r="M102" s="4">
        <f>ROUND(M64*$F$27/100,0)</f>
        <v/>
      </c>
      <c r="N102" s="4">
        <f>ROUND(N64*$F$27/100,0)</f>
        <v/>
      </c>
      <c r="O102" s="4">
        <f>ROUND(O64*$F$27/100,0)</f>
        <v/>
      </c>
      <c r="P102" s="4">
        <f>ROUND(P64*$F$27/100,0)</f>
        <v/>
      </c>
      <c r="Q102" s="4">
        <f>ROUND(Q64*$F$27/100,0)</f>
        <v/>
      </c>
      <c r="R102" s="4">
        <f>ROUND(R64*$F$27/100,0)</f>
        <v/>
      </c>
      <c r="S102" s="4">
        <f>ROUND(S64*$F$27/100,0)</f>
        <v/>
      </c>
      <c r="T102" s="4">
        <f>ROUND(T64*$F$27/100,0)</f>
        <v/>
      </c>
      <c r="U102" s="4">
        <f>ROUND(U64*$F$27/100,0)</f>
        <v/>
      </c>
      <c r="V102" s="4">
        <f>ROUND(V64*$F$27/100,0)</f>
        <v/>
      </c>
      <c r="W102" s="4">
        <f>ROUND(W64*$F$27/100,0)</f>
        <v/>
      </c>
      <c r="X102" s="4">
        <f>ROUND(X64*$F$27/100,0)</f>
        <v/>
      </c>
      <c r="Y102" s="4">
        <f>ROUND(Y64*$F$27/100,0)</f>
        <v/>
      </c>
      <c r="Z102" s="4">
        <f>ROUND(Z64*$F$27/100,0)</f>
        <v/>
      </c>
      <c r="AA102" s="4">
        <f>ROUND(AA64*$F$27/100,0)</f>
        <v/>
      </c>
      <c r="AB102" s="4">
        <f>ROUND(AB64*$F$27/100,0)</f>
        <v/>
      </c>
      <c r="AC102" s="4">
        <f>ROUND(AC64*$F$27/100,0)</f>
        <v/>
      </c>
      <c r="AD102" s="4">
        <f>ROUND(AD64*$F$27/100,0)</f>
        <v/>
      </c>
      <c r="AE102" s="4">
        <f>ROUND(AE64*$F$27/100,0)</f>
        <v/>
      </c>
      <c r="AF102" s="4">
        <f>ROUND(AF64*$F$27/100,0)</f>
        <v/>
      </c>
      <c r="AG102" s="4">
        <f>ROUND(AG64*$F$27/100,0)</f>
        <v/>
      </c>
      <c r="AH102" s="4">
        <f>ROUND(AH64*$F$27/100,0)</f>
        <v/>
      </c>
      <c r="AI102" s="4">
        <f>ROUND(AI64*$F$27/100,0)</f>
        <v/>
      </c>
      <c r="AJ102" s="4">
        <f>ROUND(AJ64*$F$27/100,0)</f>
        <v/>
      </c>
      <c r="AK102" s="4">
        <f>ROUND(AK64*$F$27/100,0)</f>
        <v/>
      </c>
      <c r="AL102" s="4">
        <f>ROUND(AL64*$F$27/100,0)</f>
        <v/>
      </c>
      <c r="AM102" s="4">
        <f>ROUND(AM64*$F$27/100,0)</f>
        <v/>
      </c>
      <c r="AN102" s="4">
        <f>ROUND(AN64*$F$27/100,0)</f>
        <v/>
      </c>
      <c r="AO102" s="4">
        <f>ROUND(AO64*$F$27/100,0)</f>
        <v/>
      </c>
      <c r="AP102" s="4">
        <f>ROUND(AP64*$F$27/100,0)</f>
        <v/>
      </c>
      <c r="AQ102" s="4">
        <f>ROUND(AQ64*$F$27/100,0)</f>
        <v/>
      </c>
      <c r="AR102" s="4">
        <f>ROUND(AR64*$F$27/100,0)</f>
        <v/>
      </c>
      <c r="AS102" s="4">
        <f>ROUND(AS64*$F$27/100,0)</f>
        <v/>
      </c>
      <c r="AT102" s="4">
        <f>ROUND(AT64*$F$27/100,0)</f>
        <v/>
      </c>
      <c r="AU102" s="4">
        <f>ROUND(AU64*$F$27/100,0)</f>
        <v/>
      </c>
      <c r="AV102" s="4">
        <f>ROUND(AV64*$F$27/100,0)</f>
        <v/>
      </c>
      <c r="AW102" s="4">
        <f>ROUND(AW64*$F$27/100,0)</f>
        <v/>
      </c>
      <c r="AX102" s="4">
        <f>ROUND(AX64*$F$27/100,0)</f>
        <v/>
      </c>
      <c r="AY102" s="4">
        <f>ROUND(AY64*$F$27/100,0)</f>
        <v/>
      </c>
      <c r="AZ102" s="4">
        <f>ROUND(AZ64*$F$27/100,0)</f>
        <v/>
      </c>
      <c r="BA102" s="4">
        <f>ROUND(BA64*$F$27/100,0)</f>
        <v/>
      </c>
      <c r="BB102" s="4">
        <f>ROUND(BB64*$F$27/100,0)</f>
        <v/>
      </c>
    </row>
    <row r="103">
      <c r="A103" t="inlineStr">
        <is>
          <t>Pos 22 — Sozial</t>
        </is>
      </c>
      <c r="B103" s="4">
        <f>ROUND(B65*$F$28/100,0)</f>
        <v/>
      </c>
      <c r="C103" s="4">
        <f>ROUND(C65*$F$28/100,0)</f>
        <v/>
      </c>
      <c r="D103" s="4">
        <f>ROUND(D65*$F$28/100,0)</f>
        <v/>
      </c>
      <c r="E103" s="4">
        <f>ROUND(E65*$F$28/100,0)</f>
        <v/>
      </c>
      <c r="F103" s="4">
        <f>ROUND(F65*$F$28/100,0)</f>
        <v/>
      </c>
      <c r="G103" s="4">
        <f>ROUND(G65*$F$28/100,0)</f>
        <v/>
      </c>
      <c r="H103" s="4">
        <f>ROUND(H65*$F$28/100,0)</f>
        <v/>
      </c>
      <c r="I103" s="4">
        <f>ROUND(I65*$F$28/100,0)</f>
        <v/>
      </c>
      <c r="J103" s="4">
        <f>ROUND(J65*$F$28/100,0)</f>
        <v/>
      </c>
      <c r="K103" s="4">
        <f>ROUND(K65*$F$28/100,0)</f>
        <v/>
      </c>
      <c r="L103" s="4">
        <f>ROUND(L65*$F$28/100,0)</f>
        <v/>
      </c>
      <c r="M103" s="4">
        <f>ROUND(M65*$F$28/100,0)</f>
        <v/>
      </c>
      <c r="N103" s="4">
        <f>ROUND(N65*$F$28/100,0)</f>
        <v/>
      </c>
      <c r="O103" s="4">
        <f>ROUND(O65*$F$28/100,0)</f>
        <v/>
      </c>
      <c r="P103" s="4">
        <f>ROUND(P65*$F$28/100,0)</f>
        <v/>
      </c>
      <c r="Q103" s="4">
        <f>ROUND(Q65*$F$28/100,0)</f>
        <v/>
      </c>
      <c r="R103" s="4">
        <f>ROUND(R65*$F$28/100,0)</f>
        <v/>
      </c>
      <c r="S103" s="4">
        <f>ROUND(S65*$F$28/100,0)</f>
        <v/>
      </c>
      <c r="T103" s="4">
        <f>ROUND(T65*$F$28/100,0)</f>
        <v/>
      </c>
      <c r="U103" s="4">
        <f>ROUND(U65*$F$28/100,0)</f>
        <v/>
      </c>
      <c r="V103" s="4">
        <f>ROUND(V65*$F$28/100,0)</f>
        <v/>
      </c>
      <c r="W103" s="4">
        <f>ROUND(W65*$F$28/100,0)</f>
        <v/>
      </c>
      <c r="X103" s="4">
        <f>ROUND(X65*$F$28/100,0)</f>
        <v/>
      </c>
      <c r="Y103" s="4">
        <f>ROUND(Y65*$F$28/100,0)</f>
        <v/>
      </c>
      <c r="Z103" s="4">
        <f>ROUND(Z65*$F$28/100,0)</f>
        <v/>
      </c>
      <c r="AA103" s="4">
        <f>ROUND(AA65*$F$28/100,0)</f>
        <v/>
      </c>
      <c r="AB103" s="4">
        <f>ROUND(AB65*$F$28/100,0)</f>
        <v/>
      </c>
      <c r="AC103" s="4">
        <f>ROUND(AC65*$F$28/100,0)</f>
        <v/>
      </c>
      <c r="AD103" s="4">
        <f>ROUND(AD65*$F$28/100,0)</f>
        <v/>
      </c>
      <c r="AE103" s="4">
        <f>ROUND(AE65*$F$28/100,0)</f>
        <v/>
      </c>
      <c r="AF103" s="4">
        <f>ROUND(AF65*$F$28/100,0)</f>
        <v/>
      </c>
      <c r="AG103" s="4">
        <f>ROUND(AG65*$F$28/100,0)</f>
        <v/>
      </c>
      <c r="AH103" s="4">
        <f>ROUND(AH65*$F$28/100,0)</f>
        <v/>
      </c>
      <c r="AI103" s="4">
        <f>ROUND(AI65*$F$28/100,0)</f>
        <v/>
      </c>
      <c r="AJ103" s="4">
        <f>ROUND(AJ65*$F$28/100,0)</f>
        <v/>
      </c>
      <c r="AK103" s="4">
        <f>ROUND(AK65*$F$28/100,0)</f>
        <v/>
      </c>
      <c r="AL103" s="4">
        <f>ROUND(AL65*$F$28/100,0)</f>
        <v/>
      </c>
      <c r="AM103" s="4">
        <f>ROUND(AM65*$F$28/100,0)</f>
        <v/>
      </c>
      <c r="AN103" s="4">
        <f>ROUND(AN65*$F$28/100,0)</f>
        <v/>
      </c>
      <c r="AO103" s="4">
        <f>ROUND(AO65*$F$28/100,0)</f>
        <v/>
      </c>
      <c r="AP103" s="4">
        <f>ROUND(AP65*$F$28/100,0)</f>
        <v/>
      </c>
      <c r="AQ103" s="4">
        <f>ROUND(AQ65*$F$28/100,0)</f>
        <v/>
      </c>
      <c r="AR103" s="4">
        <f>ROUND(AR65*$F$28/100,0)</f>
        <v/>
      </c>
      <c r="AS103" s="4">
        <f>ROUND(AS65*$F$28/100,0)</f>
        <v/>
      </c>
      <c r="AT103" s="4">
        <f>ROUND(AT65*$F$28/100,0)</f>
        <v/>
      </c>
      <c r="AU103" s="4">
        <f>ROUND(AU65*$F$28/100,0)</f>
        <v/>
      </c>
      <c r="AV103" s="4">
        <f>ROUND(AV65*$F$28/100,0)</f>
        <v/>
      </c>
      <c r="AW103" s="4">
        <f>ROUND(AW65*$F$28/100,0)</f>
        <v/>
      </c>
      <c r="AX103" s="4">
        <f>ROUND(AX65*$F$28/100,0)</f>
        <v/>
      </c>
      <c r="AY103" s="4">
        <f>ROUND(AY65*$F$28/100,0)</f>
        <v/>
      </c>
      <c r="AZ103" s="4">
        <f>ROUND(AZ65*$F$28/100,0)</f>
        <v/>
      </c>
      <c r="BA103" s="4">
        <f>ROUND(BA65*$F$28/100,0)</f>
        <v/>
      </c>
      <c r="BB103" s="4">
        <f>ROUND(BB65*$F$28/100,0)</f>
        <v/>
      </c>
    </row>
    <row r="104">
      <c r="A104" t="inlineStr">
        <is>
          <t>Pos 23 — Sozial</t>
        </is>
      </c>
      <c r="B104" s="4">
        <f>ROUND(B66*$F$29/100,0)</f>
        <v/>
      </c>
      <c r="C104" s="4">
        <f>ROUND(C66*$F$29/100,0)</f>
        <v/>
      </c>
      <c r="D104" s="4">
        <f>ROUND(D66*$F$29/100,0)</f>
        <v/>
      </c>
      <c r="E104" s="4">
        <f>ROUND(E66*$F$29/100,0)</f>
        <v/>
      </c>
      <c r="F104" s="4">
        <f>ROUND(F66*$F$29/100,0)</f>
        <v/>
      </c>
      <c r="G104" s="4">
        <f>ROUND(G66*$F$29/100,0)</f>
        <v/>
      </c>
      <c r="H104" s="4">
        <f>ROUND(H66*$F$29/100,0)</f>
        <v/>
      </c>
      <c r="I104" s="4">
        <f>ROUND(I66*$F$29/100,0)</f>
        <v/>
      </c>
      <c r="J104" s="4">
        <f>ROUND(J66*$F$29/100,0)</f>
        <v/>
      </c>
      <c r="K104" s="4">
        <f>ROUND(K66*$F$29/100,0)</f>
        <v/>
      </c>
      <c r="L104" s="4">
        <f>ROUND(L66*$F$29/100,0)</f>
        <v/>
      </c>
      <c r="M104" s="4">
        <f>ROUND(M66*$F$29/100,0)</f>
        <v/>
      </c>
      <c r="N104" s="4">
        <f>ROUND(N66*$F$29/100,0)</f>
        <v/>
      </c>
      <c r="O104" s="4">
        <f>ROUND(O66*$F$29/100,0)</f>
        <v/>
      </c>
      <c r="P104" s="4">
        <f>ROUND(P66*$F$29/100,0)</f>
        <v/>
      </c>
      <c r="Q104" s="4">
        <f>ROUND(Q66*$F$29/100,0)</f>
        <v/>
      </c>
      <c r="R104" s="4">
        <f>ROUND(R66*$F$29/100,0)</f>
        <v/>
      </c>
      <c r="S104" s="4">
        <f>ROUND(S66*$F$29/100,0)</f>
        <v/>
      </c>
      <c r="T104" s="4">
        <f>ROUND(T66*$F$29/100,0)</f>
        <v/>
      </c>
      <c r="U104" s="4">
        <f>ROUND(U66*$F$29/100,0)</f>
        <v/>
      </c>
      <c r="V104" s="4">
        <f>ROUND(V66*$F$29/100,0)</f>
        <v/>
      </c>
      <c r="W104" s="4">
        <f>ROUND(W66*$F$29/100,0)</f>
        <v/>
      </c>
      <c r="X104" s="4">
        <f>ROUND(X66*$F$29/100,0)</f>
        <v/>
      </c>
      <c r="Y104" s="4">
        <f>ROUND(Y66*$F$29/100,0)</f>
        <v/>
      </c>
      <c r="Z104" s="4">
        <f>ROUND(Z66*$F$29/100,0)</f>
        <v/>
      </c>
      <c r="AA104" s="4">
        <f>ROUND(AA66*$F$29/100,0)</f>
        <v/>
      </c>
      <c r="AB104" s="4">
        <f>ROUND(AB66*$F$29/100,0)</f>
        <v/>
      </c>
      <c r="AC104" s="4">
        <f>ROUND(AC66*$F$29/100,0)</f>
        <v/>
      </c>
      <c r="AD104" s="4">
        <f>ROUND(AD66*$F$29/100,0)</f>
        <v/>
      </c>
      <c r="AE104" s="4">
        <f>ROUND(AE66*$F$29/100,0)</f>
        <v/>
      </c>
      <c r="AF104" s="4">
        <f>ROUND(AF66*$F$29/100,0)</f>
        <v/>
      </c>
      <c r="AG104" s="4">
        <f>ROUND(AG66*$F$29/100,0)</f>
        <v/>
      </c>
      <c r="AH104" s="4">
        <f>ROUND(AH66*$F$29/100,0)</f>
        <v/>
      </c>
      <c r="AI104" s="4">
        <f>ROUND(AI66*$F$29/100,0)</f>
        <v/>
      </c>
      <c r="AJ104" s="4">
        <f>ROUND(AJ66*$F$29/100,0)</f>
        <v/>
      </c>
      <c r="AK104" s="4">
        <f>ROUND(AK66*$F$29/100,0)</f>
        <v/>
      </c>
      <c r="AL104" s="4">
        <f>ROUND(AL66*$F$29/100,0)</f>
        <v/>
      </c>
      <c r="AM104" s="4">
        <f>ROUND(AM66*$F$29/100,0)</f>
        <v/>
      </c>
      <c r="AN104" s="4">
        <f>ROUND(AN66*$F$29/100,0)</f>
        <v/>
      </c>
      <c r="AO104" s="4">
        <f>ROUND(AO66*$F$29/100,0)</f>
        <v/>
      </c>
      <c r="AP104" s="4">
        <f>ROUND(AP66*$F$29/100,0)</f>
        <v/>
      </c>
      <c r="AQ104" s="4">
        <f>ROUND(AQ66*$F$29/100,0)</f>
        <v/>
      </c>
      <c r="AR104" s="4">
        <f>ROUND(AR66*$F$29/100,0)</f>
        <v/>
      </c>
      <c r="AS104" s="4">
        <f>ROUND(AS66*$F$29/100,0)</f>
        <v/>
      </c>
      <c r="AT104" s="4">
        <f>ROUND(AT66*$F$29/100,0)</f>
        <v/>
      </c>
      <c r="AU104" s="4">
        <f>ROUND(AU66*$F$29/100,0)</f>
        <v/>
      </c>
      <c r="AV104" s="4">
        <f>ROUND(AV66*$F$29/100,0)</f>
        <v/>
      </c>
      <c r="AW104" s="4">
        <f>ROUND(AW66*$F$29/100,0)</f>
        <v/>
      </c>
      <c r="AX104" s="4">
        <f>ROUND(AX66*$F$29/100,0)</f>
        <v/>
      </c>
      <c r="AY104" s="4">
        <f>ROUND(AY66*$F$29/100,0)</f>
        <v/>
      </c>
      <c r="AZ104" s="4">
        <f>ROUND(AZ66*$F$29/100,0)</f>
        <v/>
      </c>
      <c r="BA104" s="4">
        <f>ROUND(BA66*$F$29/100,0)</f>
        <v/>
      </c>
      <c r="BB104" s="4">
        <f>ROUND(BB66*$F$29/100,0)</f>
        <v/>
      </c>
    </row>
    <row r="105">
      <c r="A105" t="inlineStr">
        <is>
          <t>Pos 24 — Sozial</t>
        </is>
      </c>
      <c r="B105" s="4">
        <f>ROUND(B67*$F$30/100,0)</f>
        <v/>
      </c>
      <c r="C105" s="4">
        <f>ROUND(C67*$F$30/100,0)</f>
        <v/>
      </c>
      <c r="D105" s="4">
        <f>ROUND(D67*$F$30/100,0)</f>
        <v/>
      </c>
      <c r="E105" s="4">
        <f>ROUND(E67*$F$30/100,0)</f>
        <v/>
      </c>
      <c r="F105" s="4">
        <f>ROUND(F67*$F$30/100,0)</f>
        <v/>
      </c>
      <c r="G105" s="4">
        <f>ROUND(G67*$F$30/100,0)</f>
        <v/>
      </c>
      <c r="H105" s="4">
        <f>ROUND(H67*$F$30/100,0)</f>
        <v/>
      </c>
      <c r="I105" s="4">
        <f>ROUND(I67*$F$30/100,0)</f>
        <v/>
      </c>
      <c r="J105" s="4">
        <f>ROUND(J67*$F$30/100,0)</f>
        <v/>
      </c>
      <c r="K105" s="4">
        <f>ROUND(K67*$F$30/100,0)</f>
        <v/>
      </c>
      <c r="L105" s="4">
        <f>ROUND(L67*$F$30/100,0)</f>
        <v/>
      </c>
      <c r="M105" s="4">
        <f>ROUND(M67*$F$30/100,0)</f>
        <v/>
      </c>
      <c r="N105" s="4">
        <f>ROUND(N67*$F$30/100,0)</f>
        <v/>
      </c>
      <c r="O105" s="4">
        <f>ROUND(O67*$F$30/100,0)</f>
        <v/>
      </c>
      <c r="P105" s="4">
        <f>ROUND(P67*$F$30/100,0)</f>
        <v/>
      </c>
      <c r="Q105" s="4">
        <f>ROUND(Q67*$F$30/100,0)</f>
        <v/>
      </c>
      <c r="R105" s="4">
        <f>ROUND(R67*$F$30/100,0)</f>
        <v/>
      </c>
      <c r="S105" s="4">
        <f>ROUND(S67*$F$30/100,0)</f>
        <v/>
      </c>
      <c r="T105" s="4">
        <f>ROUND(T67*$F$30/100,0)</f>
        <v/>
      </c>
      <c r="U105" s="4">
        <f>ROUND(U67*$F$30/100,0)</f>
        <v/>
      </c>
      <c r="V105" s="4">
        <f>ROUND(V67*$F$30/100,0)</f>
        <v/>
      </c>
      <c r="W105" s="4">
        <f>ROUND(W67*$F$30/100,0)</f>
        <v/>
      </c>
      <c r="X105" s="4">
        <f>ROUND(X67*$F$30/100,0)</f>
        <v/>
      </c>
      <c r="Y105" s="4">
        <f>ROUND(Y67*$F$30/100,0)</f>
        <v/>
      </c>
      <c r="Z105" s="4">
        <f>ROUND(Z67*$F$30/100,0)</f>
        <v/>
      </c>
      <c r="AA105" s="4">
        <f>ROUND(AA67*$F$30/100,0)</f>
        <v/>
      </c>
      <c r="AB105" s="4">
        <f>ROUND(AB67*$F$30/100,0)</f>
        <v/>
      </c>
      <c r="AC105" s="4">
        <f>ROUND(AC67*$F$30/100,0)</f>
        <v/>
      </c>
      <c r="AD105" s="4">
        <f>ROUND(AD67*$F$30/100,0)</f>
        <v/>
      </c>
      <c r="AE105" s="4">
        <f>ROUND(AE67*$F$30/100,0)</f>
        <v/>
      </c>
      <c r="AF105" s="4">
        <f>ROUND(AF67*$F$30/100,0)</f>
        <v/>
      </c>
      <c r="AG105" s="4">
        <f>ROUND(AG67*$F$30/100,0)</f>
        <v/>
      </c>
      <c r="AH105" s="4">
        <f>ROUND(AH67*$F$30/100,0)</f>
        <v/>
      </c>
      <c r="AI105" s="4">
        <f>ROUND(AI67*$F$30/100,0)</f>
        <v/>
      </c>
      <c r="AJ105" s="4">
        <f>ROUND(AJ67*$F$30/100,0)</f>
        <v/>
      </c>
      <c r="AK105" s="4">
        <f>ROUND(AK67*$F$30/100,0)</f>
        <v/>
      </c>
      <c r="AL105" s="4">
        <f>ROUND(AL67*$F$30/100,0)</f>
        <v/>
      </c>
      <c r="AM105" s="4">
        <f>ROUND(AM67*$F$30/100,0)</f>
        <v/>
      </c>
      <c r="AN105" s="4">
        <f>ROUND(AN67*$F$30/100,0)</f>
        <v/>
      </c>
      <c r="AO105" s="4">
        <f>ROUND(AO67*$F$30/100,0)</f>
        <v/>
      </c>
      <c r="AP105" s="4">
        <f>ROUND(AP67*$F$30/100,0)</f>
        <v/>
      </c>
      <c r="AQ105" s="4">
        <f>ROUND(AQ67*$F$30/100,0)</f>
        <v/>
      </c>
      <c r="AR105" s="4">
        <f>ROUND(AR67*$F$30/100,0)</f>
        <v/>
      </c>
      <c r="AS105" s="4">
        <f>ROUND(AS67*$F$30/100,0)</f>
        <v/>
      </c>
      <c r="AT105" s="4">
        <f>ROUND(AT67*$F$30/100,0)</f>
        <v/>
      </c>
      <c r="AU105" s="4">
        <f>ROUND(AU67*$F$30/100,0)</f>
        <v/>
      </c>
      <c r="AV105" s="4">
        <f>ROUND(AV67*$F$30/100,0)</f>
        <v/>
      </c>
      <c r="AW105" s="4">
        <f>ROUND(AW67*$F$30/100,0)</f>
        <v/>
      </c>
      <c r="AX105" s="4">
        <f>ROUND(AX67*$F$30/100,0)</f>
        <v/>
      </c>
      <c r="AY105" s="4">
        <f>ROUND(AY67*$F$30/100,0)</f>
        <v/>
      </c>
      <c r="AZ105" s="4">
        <f>ROUND(AZ67*$F$30/100,0)</f>
        <v/>
      </c>
      <c r="BA105" s="4">
        <f>ROUND(BA67*$F$30/100,0)</f>
        <v/>
      </c>
      <c r="BB105" s="4">
        <f>ROUND(BB67*$F$30/100,0)</f>
        <v/>
      </c>
    </row>
    <row r="106">
      <c r="A106" t="inlineStr">
        <is>
          <t>Pos 25 — Sozial</t>
        </is>
      </c>
      <c r="B106" s="4">
        <f>ROUND(B68*$F$31/100,0)</f>
        <v/>
      </c>
      <c r="C106" s="4">
        <f>ROUND(C68*$F$31/100,0)</f>
        <v/>
      </c>
      <c r="D106" s="4">
        <f>ROUND(D68*$F$31/100,0)</f>
        <v/>
      </c>
      <c r="E106" s="4">
        <f>ROUND(E68*$F$31/100,0)</f>
        <v/>
      </c>
      <c r="F106" s="4">
        <f>ROUND(F68*$F$31/100,0)</f>
        <v/>
      </c>
      <c r="G106" s="4">
        <f>ROUND(G68*$F$31/100,0)</f>
        <v/>
      </c>
      <c r="H106" s="4">
        <f>ROUND(H68*$F$31/100,0)</f>
        <v/>
      </c>
      <c r="I106" s="4">
        <f>ROUND(I68*$F$31/100,0)</f>
        <v/>
      </c>
      <c r="J106" s="4">
        <f>ROUND(J68*$F$31/100,0)</f>
        <v/>
      </c>
      <c r="K106" s="4">
        <f>ROUND(K68*$F$31/100,0)</f>
        <v/>
      </c>
      <c r="L106" s="4">
        <f>ROUND(L68*$F$31/100,0)</f>
        <v/>
      </c>
      <c r="M106" s="4">
        <f>ROUND(M68*$F$31/100,0)</f>
        <v/>
      </c>
      <c r="N106" s="4">
        <f>ROUND(N68*$F$31/100,0)</f>
        <v/>
      </c>
      <c r="O106" s="4">
        <f>ROUND(O68*$F$31/100,0)</f>
        <v/>
      </c>
      <c r="P106" s="4">
        <f>ROUND(P68*$F$31/100,0)</f>
        <v/>
      </c>
      <c r="Q106" s="4">
        <f>ROUND(Q68*$F$31/100,0)</f>
        <v/>
      </c>
      <c r="R106" s="4">
        <f>ROUND(R68*$F$31/100,0)</f>
        <v/>
      </c>
      <c r="S106" s="4">
        <f>ROUND(S68*$F$31/100,0)</f>
        <v/>
      </c>
      <c r="T106" s="4">
        <f>ROUND(T68*$F$31/100,0)</f>
        <v/>
      </c>
      <c r="U106" s="4">
        <f>ROUND(U68*$F$31/100,0)</f>
        <v/>
      </c>
      <c r="V106" s="4">
        <f>ROUND(V68*$F$31/100,0)</f>
        <v/>
      </c>
      <c r="W106" s="4">
        <f>ROUND(W68*$F$31/100,0)</f>
        <v/>
      </c>
      <c r="X106" s="4">
        <f>ROUND(X68*$F$31/100,0)</f>
        <v/>
      </c>
      <c r="Y106" s="4">
        <f>ROUND(Y68*$F$31/100,0)</f>
        <v/>
      </c>
      <c r="Z106" s="4">
        <f>ROUND(Z68*$F$31/100,0)</f>
        <v/>
      </c>
      <c r="AA106" s="4">
        <f>ROUND(AA68*$F$31/100,0)</f>
        <v/>
      </c>
      <c r="AB106" s="4">
        <f>ROUND(AB68*$F$31/100,0)</f>
        <v/>
      </c>
      <c r="AC106" s="4">
        <f>ROUND(AC68*$F$31/100,0)</f>
        <v/>
      </c>
      <c r="AD106" s="4">
        <f>ROUND(AD68*$F$31/100,0)</f>
        <v/>
      </c>
      <c r="AE106" s="4">
        <f>ROUND(AE68*$F$31/100,0)</f>
        <v/>
      </c>
      <c r="AF106" s="4">
        <f>ROUND(AF68*$F$31/100,0)</f>
        <v/>
      </c>
      <c r="AG106" s="4">
        <f>ROUND(AG68*$F$31/100,0)</f>
        <v/>
      </c>
      <c r="AH106" s="4">
        <f>ROUND(AH68*$F$31/100,0)</f>
        <v/>
      </c>
      <c r="AI106" s="4">
        <f>ROUND(AI68*$F$31/100,0)</f>
        <v/>
      </c>
      <c r="AJ106" s="4">
        <f>ROUND(AJ68*$F$31/100,0)</f>
        <v/>
      </c>
      <c r="AK106" s="4">
        <f>ROUND(AK68*$F$31/100,0)</f>
        <v/>
      </c>
      <c r="AL106" s="4">
        <f>ROUND(AL68*$F$31/100,0)</f>
        <v/>
      </c>
      <c r="AM106" s="4">
        <f>ROUND(AM68*$F$31/100,0)</f>
        <v/>
      </c>
      <c r="AN106" s="4">
        <f>ROUND(AN68*$F$31/100,0)</f>
        <v/>
      </c>
      <c r="AO106" s="4">
        <f>ROUND(AO68*$F$31/100,0)</f>
        <v/>
      </c>
      <c r="AP106" s="4">
        <f>ROUND(AP68*$F$31/100,0)</f>
        <v/>
      </c>
      <c r="AQ106" s="4">
        <f>ROUND(AQ68*$F$31/100,0)</f>
        <v/>
      </c>
      <c r="AR106" s="4">
        <f>ROUND(AR68*$F$31/100,0)</f>
        <v/>
      </c>
      <c r="AS106" s="4">
        <f>ROUND(AS68*$F$31/100,0)</f>
        <v/>
      </c>
      <c r="AT106" s="4">
        <f>ROUND(AT68*$F$31/100,0)</f>
        <v/>
      </c>
      <c r="AU106" s="4">
        <f>ROUND(AU68*$F$31/100,0)</f>
        <v/>
      </c>
      <c r="AV106" s="4">
        <f>ROUND(AV68*$F$31/100,0)</f>
        <v/>
      </c>
      <c r="AW106" s="4">
        <f>ROUND(AW68*$F$31/100,0)</f>
        <v/>
      </c>
      <c r="AX106" s="4">
        <f>ROUND(AX68*$F$31/100,0)</f>
        <v/>
      </c>
      <c r="AY106" s="4">
        <f>ROUND(AY68*$F$31/100,0)</f>
        <v/>
      </c>
      <c r="AZ106" s="4">
        <f>ROUND(AZ68*$F$31/100,0)</f>
        <v/>
      </c>
      <c r="BA106" s="4">
        <f>ROUND(BA68*$F$31/100,0)</f>
        <v/>
      </c>
      <c r="BB106" s="4">
        <f>ROUND(BB68*$F$31/100,0)</f>
        <v/>
      </c>
    </row>
    <row r="107">
      <c r="A107" t="inlineStr">
        <is>
          <t>Pos 26 — Sozial</t>
        </is>
      </c>
      <c r="B107" s="4">
        <f>ROUND(B69*$F$32/100,0)</f>
        <v/>
      </c>
      <c r="C107" s="4">
        <f>ROUND(C69*$F$32/100,0)</f>
        <v/>
      </c>
      <c r="D107" s="4">
        <f>ROUND(D69*$F$32/100,0)</f>
        <v/>
      </c>
      <c r="E107" s="4">
        <f>ROUND(E69*$F$32/100,0)</f>
        <v/>
      </c>
      <c r="F107" s="4">
        <f>ROUND(F69*$F$32/100,0)</f>
        <v/>
      </c>
      <c r="G107" s="4">
        <f>ROUND(G69*$F$32/100,0)</f>
        <v/>
      </c>
      <c r="H107" s="4">
        <f>ROUND(H69*$F$32/100,0)</f>
        <v/>
      </c>
      <c r="I107" s="4">
        <f>ROUND(I69*$F$32/100,0)</f>
        <v/>
      </c>
      <c r="J107" s="4">
        <f>ROUND(J69*$F$32/100,0)</f>
        <v/>
      </c>
      <c r="K107" s="4">
        <f>ROUND(K69*$F$32/100,0)</f>
        <v/>
      </c>
      <c r="L107" s="4">
        <f>ROUND(L69*$F$32/100,0)</f>
        <v/>
      </c>
      <c r="M107" s="4">
        <f>ROUND(M69*$F$32/100,0)</f>
        <v/>
      </c>
      <c r="N107" s="4">
        <f>ROUND(N69*$F$32/100,0)</f>
        <v/>
      </c>
      <c r="O107" s="4">
        <f>ROUND(O69*$F$32/100,0)</f>
        <v/>
      </c>
      <c r="P107" s="4">
        <f>ROUND(P69*$F$32/100,0)</f>
        <v/>
      </c>
      <c r="Q107" s="4">
        <f>ROUND(Q69*$F$32/100,0)</f>
        <v/>
      </c>
      <c r="R107" s="4">
        <f>ROUND(R69*$F$32/100,0)</f>
        <v/>
      </c>
      <c r="S107" s="4">
        <f>ROUND(S69*$F$32/100,0)</f>
        <v/>
      </c>
      <c r="T107" s="4">
        <f>ROUND(T69*$F$32/100,0)</f>
        <v/>
      </c>
      <c r="U107" s="4">
        <f>ROUND(U69*$F$32/100,0)</f>
        <v/>
      </c>
      <c r="V107" s="4">
        <f>ROUND(V69*$F$32/100,0)</f>
        <v/>
      </c>
      <c r="W107" s="4">
        <f>ROUND(W69*$F$32/100,0)</f>
        <v/>
      </c>
      <c r="X107" s="4">
        <f>ROUND(X69*$F$32/100,0)</f>
        <v/>
      </c>
      <c r="Y107" s="4">
        <f>ROUND(Y69*$F$32/100,0)</f>
        <v/>
      </c>
      <c r="Z107" s="4">
        <f>ROUND(Z69*$F$32/100,0)</f>
        <v/>
      </c>
      <c r="AA107" s="4">
        <f>ROUND(AA69*$F$32/100,0)</f>
        <v/>
      </c>
      <c r="AB107" s="4">
        <f>ROUND(AB69*$F$32/100,0)</f>
        <v/>
      </c>
      <c r="AC107" s="4">
        <f>ROUND(AC69*$F$32/100,0)</f>
        <v/>
      </c>
      <c r="AD107" s="4">
        <f>ROUND(AD69*$F$32/100,0)</f>
        <v/>
      </c>
      <c r="AE107" s="4">
        <f>ROUND(AE69*$F$32/100,0)</f>
        <v/>
      </c>
      <c r="AF107" s="4">
        <f>ROUND(AF69*$F$32/100,0)</f>
        <v/>
      </c>
      <c r="AG107" s="4">
        <f>ROUND(AG69*$F$32/100,0)</f>
        <v/>
      </c>
      <c r="AH107" s="4">
        <f>ROUND(AH69*$F$32/100,0)</f>
        <v/>
      </c>
      <c r="AI107" s="4">
        <f>ROUND(AI69*$F$32/100,0)</f>
        <v/>
      </c>
      <c r="AJ107" s="4">
        <f>ROUND(AJ69*$F$32/100,0)</f>
        <v/>
      </c>
      <c r="AK107" s="4">
        <f>ROUND(AK69*$F$32/100,0)</f>
        <v/>
      </c>
      <c r="AL107" s="4">
        <f>ROUND(AL69*$F$32/100,0)</f>
        <v/>
      </c>
      <c r="AM107" s="4">
        <f>ROUND(AM69*$F$32/100,0)</f>
        <v/>
      </c>
      <c r="AN107" s="4">
        <f>ROUND(AN69*$F$32/100,0)</f>
        <v/>
      </c>
      <c r="AO107" s="4">
        <f>ROUND(AO69*$F$32/100,0)</f>
        <v/>
      </c>
      <c r="AP107" s="4">
        <f>ROUND(AP69*$F$32/100,0)</f>
        <v/>
      </c>
      <c r="AQ107" s="4">
        <f>ROUND(AQ69*$F$32/100,0)</f>
        <v/>
      </c>
      <c r="AR107" s="4">
        <f>ROUND(AR69*$F$32/100,0)</f>
        <v/>
      </c>
      <c r="AS107" s="4">
        <f>ROUND(AS69*$F$32/100,0)</f>
        <v/>
      </c>
      <c r="AT107" s="4">
        <f>ROUND(AT69*$F$32/100,0)</f>
        <v/>
      </c>
      <c r="AU107" s="4">
        <f>ROUND(AU69*$F$32/100,0)</f>
        <v/>
      </c>
      <c r="AV107" s="4">
        <f>ROUND(AV69*$F$32/100,0)</f>
        <v/>
      </c>
      <c r="AW107" s="4">
        <f>ROUND(AW69*$F$32/100,0)</f>
        <v/>
      </c>
      <c r="AX107" s="4">
        <f>ROUND(AX69*$F$32/100,0)</f>
        <v/>
      </c>
      <c r="AY107" s="4">
        <f>ROUND(AY69*$F$32/100,0)</f>
        <v/>
      </c>
      <c r="AZ107" s="4">
        <f>ROUND(AZ69*$F$32/100,0)</f>
        <v/>
      </c>
      <c r="BA107" s="4">
        <f>ROUND(BA69*$F$32/100,0)</f>
        <v/>
      </c>
      <c r="BB107" s="4">
        <f>ROUND(BB69*$F$32/100,0)</f>
        <v/>
      </c>
    </row>
    <row r="108">
      <c r="A108" t="inlineStr">
        <is>
          <t>Pos 27 — Sozial</t>
        </is>
      </c>
      <c r="B108" s="4">
        <f>ROUND(B70*$F$33/100,0)</f>
        <v/>
      </c>
      <c r="C108" s="4">
        <f>ROUND(C70*$F$33/100,0)</f>
        <v/>
      </c>
      <c r="D108" s="4">
        <f>ROUND(D70*$F$33/100,0)</f>
        <v/>
      </c>
      <c r="E108" s="4">
        <f>ROUND(E70*$F$33/100,0)</f>
        <v/>
      </c>
      <c r="F108" s="4">
        <f>ROUND(F70*$F$33/100,0)</f>
        <v/>
      </c>
      <c r="G108" s="4">
        <f>ROUND(G70*$F$33/100,0)</f>
        <v/>
      </c>
      <c r="H108" s="4">
        <f>ROUND(H70*$F$33/100,0)</f>
        <v/>
      </c>
      <c r="I108" s="4">
        <f>ROUND(I70*$F$33/100,0)</f>
        <v/>
      </c>
      <c r="J108" s="4">
        <f>ROUND(J70*$F$33/100,0)</f>
        <v/>
      </c>
      <c r="K108" s="4">
        <f>ROUND(K70*$F$33/100,0)</f>
        <v/>
      </c>
      <c r="L108" s="4">
        <f>ROUND(L70*$F$33/100,0)</f>
        <v/>
      </c>
      <c r="M108" s="4">
        <f>ROUND(M70*$F$33/100,0)</f>
        <v/>
      </c>
      <c r="N108" s="4">
        <f>ROUND(N70*$F$33/100,0)</f>
        <v/>
      </c>
      <c r="O108" s="4">
        <f>ROUND(O70*$F$33/100,0)</f>
        <v/>
      </c>
      <c r="P108" s="4">
        <f>ROUND(P70*$F$33/100,0)</f>
        <v/>
      </c>
      <c r="Q108" s="4">
        <f>ROUND(Q70*$F$33/100,0)</f>
        <v/>
      </c>
      <c r="R108" s="4">
        <f>ROUND(R70*$F$33/100,0)</f>
        <v/>
      </c>
      <c r="S108" s="4">
        <f>ROUND(S70*$F$33/100,0)</f>
        <v/>
      </c>
      <c r="T108" s="4">
        <f>ROUND(T70*$F$33/100,0)</f>
        <v/>
      </c>
      <c r="U108" s="4">
        <f>ROUND(U70*$F$33/100,0)</f>
        <v/>
      </c>
      <c r="V108" s="4">
        <f>ROUND(V70*$F$33/100,0)</f>
        <v/>
      </c>
      <c r="W108" s="4">
        <f>ROUND(W70*$F$33/100,0)</f>
        <v/>
      </c>
      <c r="X108" s="4">
        <f>ROUND(X70*$F$33/100,0)</f>
        <v/>
      </c>
      <c r="Y108" s="4">
        <f>ROUND(Y70*$F$33/100,0)</f>
        <v/>
      </c>
      <c r="Z108" s="4">
        <f>ROUND(Z70*$F$33/100,0)</f>
        <v/>
      </c>
      <c r="AA108" s="4">
        <f>ROUND(AA70*$F$33/100,0)</f>
        <v/>
      </c>
      <c r="AB108" s="4">
        <f>ROUND(AB70*$F$33/100,0)</f>
        <v/>
      </c>
      <c r="AC108" s="4">
        <f>ROUND(AC70*$F$33/100,0)</f>
        <v/>
      </c>
      <c r="AD108" s="4">
        <f>ROUND(AD70*$F$33/100,0)</f>
        <v/>
      </c>
      <c r="AE108" s="4">
        <f>ROUND(AE70*$F$33/100,0)</f>
        <v/>
      </c>
      <c r="AF108" s="4">
        <f>ROUND(AF70*$F$33/100,0)</f>
        <v/>
      </c>
      <c r="AG108" s="4">
        <f>ROUND(AG70*$F$33/100,0)</f>
        <v/>
      </c>
      <c r="AH108" s="4">
        <f>ROUND(AH70*$F$33/100,0)</f>
        <v/>
      </c>
      <c r="AI108" s="4">
        <f>ROUND(AI70*$F$33/100,0)</f>
        <v/>
      </c>
      <c r="AJ108" s="4">
        <f>ROUND(AJ70*$F$33/100,0)</f>
        <v/>
      </c>
      <c r="AK108" s="4">
        <f>ROUND(AK70*$F$33/100,0)</f>
        <v/>
      </c>
      <c r="AL108" s="4">
        <f>ROUND(AL70*$F$33/100,0)</f>
        <v/>
      </c>
      <c r="AM108" s="4">
        <f>ROUND(AM70*$F$33/100,0)</f>
        <v/>
      </c>
      <c r="AN108" s="4">
        <f>ROUND(AN70*$F$33/100,0)</f>
        <v/>
      </c>
      <c r="AO108" s="4">
        <f>ROUND(AO70*$F$33/100,0)</f>
        <v/>
      </c>
      <c r="AP108" s="4">
        <f>ROUND(AP70*$F$33/100,0)</f>
        <v/>
      </c>
      <c r="AQ108" s="4">
        <f>ROUND(AQ70*$F$33/100,0)</f>
        <v/>
      </c>
      <c r="AR108" s="4">
        <f>ROUND(AR70*$F$33/100,0)</f>
        <v/>
      </c>
      <c r="AS108" s="4">
        <f>ROUND(AS70*$F$33/100,0)</f>
        <v/>
      </c>
      <c r="AT108" s="4">
        <f>ROUND(AT70*$F$33/100,0)</f>
        <v/>
      </c>
      <c r="AU108" s="4">
        <f>ROUND(AU70*$F$33/100,0)</f>
        <v/>
      </c>
      <c r="AV108" s="4">
        <f>ROUND(AV70*$F$33/100,0)</f>
        <v/>
      </c>
      <c r="AW108" s="4">
        <f>ROUND(AW70*$F$33/100,0)</f>
        <v/>
      </c>
      <c r="AX108" s="4">
        <f>ROUND(AX70*$F$33/100,0)</f>
        <v/>
      </c>
      <c r="AY108" s="4">
        <f>ROUND(AY70*$F$33/100,0)</f>
        <v/>
      </c>
      <c r="AZ108" s="4">
        <f>ROUND(AZ70*$F$33/100,0)</f>
        <v/>
      </c>
      <c r="BA108" s="4">
        <f>ROUND(BA70*$F$33/100,0)</f>
        <v/>
      </c>
      <c r="BB108" s="4">
        <f>ROUND(BB70*$F$33/100,0)</f>
        <v/>
      </c>
    </row>
    <row r="109">
      <c r="A109" t="inlineStr">
        <is>
          <t>Pos 28 — Sozial</t>
        </is>
      </c>
      <c r="B109" s="4">
        <f>ROUND(B71*$F$34/100,0)</f>
        <v/>
      </c>
      <c r="C109" s="4">
        <f>ROUND(C71*$F$34/100,0)</f>
        <v/>
      </c>
      <c r="D109" s="4">
        <f>ROUND(D71*$F$34/100,0)</f>
        <v/>
      </c>
      <c r="E109" s="4">
        <f>ROUND(E71*$F$34/100,0)</f>
        <v/>
      </c>
      <c r="F109" s="4">
        <f>ROUND(F71*$F$34/100,0)</f>
        <v/>
      </c>
      <c r="G109" s="4">
        <f>ROUND(G71*$F$34/100,0)</f>
        <v/>
      </c>
      <c r="H109" s="4">
        <f>ROUND(H71*$F$34/100,0)</f>
        <v/>
      </c>
      <c r="I109" s="4">
        <f>ROUND(I71*$F$34/100,0)</f>
        <v/>
      </c>
      <c r="J109" s="4">
        <f>ROUND(J71*$F$34/100,0)</f>
        <v/>
      </c>
      <c r="K109" s="4">
        <f>ROUND(K71*$F$34/100,0)</f>
        <v/>
      </c>
      <c r="L109" s="4">
        <f>ROUND(L71*$F$34/100,0)</f>
        <v/>
      </c>
      <c r="M109" s="4">
        <f>ROUND(M71*$F$34/100,0)</f>
        <v/>
      </c>
      <c r="N109" s="4">
        <f>ROUND(N71*$F$34/100,0)</f>
        <v/>
      </c>
      <c r="O109" s="4">
        <f>ROUND(O71*$F$34/100,0)</f>
        <v/>
      </c>
      <c r="P109" s="4">
        <f>ROUND(P71*$F$34/100,0)</f>
        <v/>
      </c>
      <c r="Q109" s="4">
        <f>ROUND(Q71*$F$34/100,0)</f>
        <v/>
      </c>
      <c r="R109" s="4">
        <f>ROUND(R71*$F$34/100,0)</f>
        <v/>
      </c>
      <c r="S109" s="4">
        <f>ROUND(S71*$F$34/100,0)</f>
        <v/>
      </c>
      <c r="T109" s="4">
        <f>ROUND(T71*$F$34/100,0)</f>
        <v/>
      </c>
      <c r="U109" s="4">
        <f>ROUND(U71*$F$34/100,0)</f>
        <v/>
      </c>
      <c r="V109" s="4">
        <f>ROUND(V71*$F$34/100,0)</f>
        <v/>
      </c>
      <c r="W109" s="4">
        <f>ROUND(W71*$F$34/100,0)</f>
        <v/>
      </c>
      <c r="X109" s="4">
        <f>ROUND(X71*$F$34/100,0)</f>
        <v/>
      </c>
      <c r="Y109" s="4">
        <f>ROUND(Y71*$F$34/100,0)</f>
        <v/>
      </c>
      <c r="Z109" s="4">
        <f>ROUND(Z71*$F$34/100,0)</f>
        <v/>
      </c>
      <c r="AA109" s="4">
        <f>ROUND(AA71*$F$34/100,0)</f>
        <v/>
      </c>
      <c r="AB109" s="4">
        <f>ROUND(AB71*$F$34/100,0)</f>
        <v/>
      </c>
      <c r="AC109" s="4">
        <f>ROUND(AC71*$F$34/100,0)</f>
        <v/>
      </c>
      <c r="AD109" s="4">
        <f>ROUND(AD71*$F$34/100,0)</f>
        <v/>
      </c>
      <c r="AE109" s="4">
        <f>ROUND(AE71*$F$34/100,0)</f>
        <v/>
      </c>
      <c r="AF109" s="4">
        <f>ROUND(AF71*$F$34/100,0)</f>
        <v/>
      </c>
      <c r="AG109" s="4">
        <f>ROUND(AG71*$F$34/100,0)</f>
        <v/>
      </c>
      <c r="AH109" s="4">
        <f>ROUND(AH71*$F$34/100,0)</f>
        <v/>
      </c>
      <c r="AI109" s="4">
        <f>ROUND(AI71*$F$34/100,0)</f>
        <v/>
      </c>
      <c r="AJ109" s="4">
        <f>ROUND(AJ71*$F$34/100,0)</f>
        <v/>
      </c>
      <c r="AK109" s="4">
        <f>ROUND(AK71*$F$34/100,0)</f>
        <v/>
      </c>
      <c r="AL109" s="4">
        <f>ROUND(AL71*$F$34/100,0)</f>
        <v/>
      </c>
      <c r="AM109" s="4">
        <f>ROUND(AM71*$F$34/100,0)</f>
        <v/>
      </c>
      <c r="AN109" s="4">
        <f>ROUND(AN71*$F$34/100,0)</f>
        <v/>
      </c>
      <c r="AO109" s="4">
        <f>ROUND(AO71*$F$34/100,0)</f>
        <v/>
      </c>
      <c r="AP109" s="4">
        <f>ROUND(AP71*$F$34/100,0)</f>
        <v/>
      </c>
      <c r="AQ109" s="4">
        <f>ROUND(AQ71*$F$34/100,0)</f>
        <v/>
      </c>
      <c r="AR109" s="4">
        <f>ROUND(AR71*$F$34/100,0)</f>
        <v/>
      </c>
      <c r="AS109" s="4">
        <f>ROUND(AS71*$F$34/100,0)</f>
        <v/>
      </c>
      <c r="AT109" s="4">
        <f>ROUND(AT71*$F$34/100,0)</f>
        <v/>
      </c>
      <c r="AU109" s="4">
        <f>ROUND(AU71*$F$34/100,0)</f>
        <v/>
      </c>
      <c r="AV109" s="4">
        <f>ROUND(AV71*$F$34/100,0)</f>
        <v/>
      </c>
      <c r="AW109" s="4">
        <f>ROUND(AW71*$F$34/100,0)</f>
        <v/>
      </c>
      <c r="AX109" s="4">
        <f>ROUND(AX71*$F$34/100,0)</f>
        <v/>
      </c>
      <c r="AY109" s="4">
        <f>ROUND(AY71*$F$34/100,0)</f>
        <v/>
      </c>
      <c r="AZ109" s="4">
        <f>ROUND(AZ71*$F$34/100,0)</f>
        <v/>
      </c>
      <c r="BA109" s="4">
        <f>ROUND(BA71*$F$34/100,0)</f>
        <v/>
      </c>
      <c r="BB109" s="4">
        <f>ROUND(BB71*$F$34/100,0)</f>
        <v/>
      </c>
    </row>
    <row r="110">
      <c r="A110" t="inlineStr">
        <is>
          <t>Pos 29 — Sozial</t>
        </is>
      </c>
      <c r="B110" s="4">
        <f>ROUND(B72*$F$35/100,0)</f>
        <v/>
      </c>
      <c r="C110" s="4">
        <f>ROUND(C72*$F$35/100,0)</f>
        <v/>
      </c>
      <c r="D110" s="4">
        <f>ROUND(D72*$F$35/100,0)</f>
        <v/>
      </c>
      <c r="E110" s="4">
        <f>ROUND(E72*$F$35/100,0)</f>
        <v/>
      </c>
      <c r="F110" s="4">
        <f>ROUND(F72*$F$35/100,0)</f>
        <v/>
      </c>
      <c r="G110" s="4">
        <f>ROUND(G72*$F$35/100,0)</f>
        <v/>
      </c>
      <c r="H110" s="4">
        <f>ROUND(H72*$F$35/100,0)</f>
        <v/>
      </c>
      <c r="I110" s="4">
        <f>ROUND(I72*$F$35/100,0)</f>
        <v/>
      </c>
      <c r="J110" s="4">
        <f>ROUND(J72*$F$35/100,0)</f>
        <v/>
      </c>
      <c r="K110" s="4">
        <f>ROUND(K72*$F$35/100,0)</f>
        <v/>
      </c>
      <c r="L110" s="4">
        <f>ROUND(L72*$F$35/100,0)</f>
        <v/>
      </c>
      <c r="M110" s="4">
        <f>ROUND(M72*$F$35/100,0)</f>
        <v/>
      </c>
      <c r="N110" s="4">
        <f>ROUND(N72*$F$35/100,0)</f>
        <v/>
      </c>
      <c r="O110" s="4">
        <f>ROUND(O72*$F$35/100,0)</f>
        <v/>
      </c>
      <c r="P110" s="4">
        <f>ROUND(P72*$F$35/100,0)</f>
        <v/>
      </c>
      <c r="Q110" s="4">
        <f>ROUND(Q72*$F$35/100,0)</f>
        <v/>
      </c>
      <c r="R110" s="4">
        <f>ROUND(R72*$F$35/100,0)</f>
        <v/>
      </c>
      <c r="S110" s="4">
        <f>ROUND(S72*$F$35/100,0)</f>
        <v/>
      </c>
      <c r="T110" s="4">
        <f>ROUND(T72*$F$35/100,0)</f>
        <v/>
      </c>
      <c r="U110" s="4">
        <f>ROUND(U72*$F$35/100,0)</f>
        <v/>
      </c>
      <c r="V110" s="4">
        <f>ROUND(V72*$F$35/100,0)</f>
        <v/>
      </c>
      <c r="W110" s="4">
        <f>ROUND(W72*$F$35/100,0)</f>
        <v/>
      </c>
      <c r="X110" s="4">
        <f>ROUND(X72*$F$35/100,0)</f>
        <v/>
      </c>
      <c r="Y110" s="4">
        <f>ROUND(Y72*$F$35/100,0)</f>
        <v/>
      </c>
      <c r="Z110" s="4">
        <f>ROUND(Z72*$F$35/100,0)</f>
        <v/>
      </c>
      <c r="AA110" s="4">
        <f>ROUND(AA72*$F$35/100,0)</f>
        <v/>
      </c>
      <c r="AB110" s="4">
        <f>ROUND(AB72*$F$35/100,0)</f>
        <v/>
      </c>
      <c r="AC110" s="4">
        <f>ROUND(AC72*$F$35/100,0)</f>
        <v/>
      </c>
      <c r="AD110" s="4">
        <f>ROUND(AD72*$F$35/100,0)</f>
        <v/>
      </c>
      <c r="AE110" s="4">
        <f>ROUND(AE72*$F$35/100,0)</f>
        <v/>
      </c>
      <c r="AF110" s="4">
        <f>ROUND(AF72*$F$35/100,0)</f>
        <v/>
      </c>
      <c r="AG110" s="4">
        <f>ROUND(AG72*$F$35/100,0)</f>
        <v/>
      </c>
      <c r="AH110" s="4">
        <f>ROUND(AH72*$F$35/100,0)</f>
        <v/>
      </c>
      <c r="AI110" s="4">
        <f>ROUND(AI72*$F$35/100,0)</f>
        <v/>
      </c>
      <c r="AJ110" s="4">
        <f>ROUND(AJ72*$F$35/100,0)</f>
        <v/>
      </c>
      <c r="AK110" s="4">
        <f>ROUND(AK72*$F$35/100,0)</f>
        <v/>
      </c>
      <c r="AL110" s="4">
        <f>ROUND(AL72*$F$35/100,0)</f>
        <v/>
      </c>
      <c r="AM110" s="4">
        <f>ROUND(AM72*$F$35/100,0)</f>
        <v/>
      </c>
      <c r="AN110" s="4">
        <f>ROUND(AN72*$F$35/100,0)</f>
        <v/>
      </c>
      <c r="AO110" s="4">
        <f>ROUND(AO72*$F$35/100,0)</f>
        <v/>
      </c>
      <c r="AP110" s="4">
        <f>ROUND(AP72*$F$35/100,0)</f>
        <v/>
      </c>
      <c r="AQ110" s="4">
        <f>ROUND(AQ72*$F$35/100,0)</f>
        <v/>
      </c>
      <c r="AR110" s="4">
        <f>ROUND(AR72*$F$35/100,0)</f>
        <v/>
      </c>
      <c r="AS110" s="4">
        <f>ROUND(AS72*$F$35/100,0)</f>
        <v/>
      </c>
      <c r="AT110" s="4">
        <f>ROUND(AT72*$F$35/100,0)</f>
        <v/>
      </c>
      <c r="AU110" s="4">
        <f>ROUND(AU72*$F$35/100,0)</f>
        <v/>
      </c>
      <c r="AV110" s="4">
        <f>ROUND(AV72*$F$35/100,0)</f>
        <v/>
      </c>
      <c r="AW110" s="4">
        <f>ROUND(AW72*$F$35/100,0)</f>
        <v/>
      </c>
      <c r="AX110" s="4">
        <f>ROUND(AX72*$F$35/100,0)</f>
        <v/>
      </c>
      <c r="AY110" s="4">
        <f>ROUND(AY72*$F$35/100,0)</f>
        <v/>
      </c>
      <c r="AZ110" s="4">
        <f>ROUND(AZ72*$F$35/100,0)</f>
        <v/>
      </c>
      <c r="BA110" s="4">
        <f>ROUND(BA72*$F$35/100,0)</f>
        <v/>
      </c>
      <c r="BB110" s="4">
        <f>ROUND(BB72*$F$35/100,0)</f>
        <v/>
      </c>
    </row>
    <row r="111">
      <c r="A111" t="inlineStr">
        <is>
          <t>Pos 30 — Sozial</t>
        </is>
      </c>
      <c r="B111" s="4">
        <f>ROUND(B73*$F$36/100,0)</f>
        <v/>
      </c>
      <c r="C111" s="4">
        <f>ROUND(C73*$F$36/100,0)</f>
        <v/>
      </c>
      <c r="D111" s="4">
        <f>ROUND(D73*$F$36/100,0)</f>
        <v/>
      </c>
      <c r="E111" s="4">
        <f>ROUND(E73*$F$36/100,0)</f>
        <v/>
      </c>
      <c r="F111" s="4">
        <f>ROUND(F73*$F$36/100,0)</f>
        <v/>
      </c>
      <c r="G111" s="4">
        <f>ROUND(G73*$F$36/100,0)</f>
        <v/>
      </c>
      <c r="H111" s="4">
        <f>ROUND(H73*$F$36/100,0)</f>
        <v/>
      </c>
      <c r="I111" s="4">
        <f>ROUND(I73*$F$36/100,0)</f>
        <v/>
      </c>
      <c r="J111" s="4">
        <f>ROUND(J73*$F$36/100,0)</f>
        <v/>
      </c>
      <c r="K111" s="4">
        <f>ROUND(K73*$F$36/100,0)</f>
        <v/>
      </c>
      <c r="L111" s="4">
        <f>ROUND(L73*$F$36/100,0)</f>
        <v/>
      </c>
      <c r="M111" s="4">
        <f>ROUND(M73*$F$36/100,0)</f>
        <v/>
      </c>
      <c r="N111" s="4">
        <f>ROUND(N73*$F$36/100,0)</f>
        <v/>
      </c>
      <c r="O111" s="4">
        <f>ROUND(O73*$F$36/100,0)</f>
        <v/>
      </c>
      <c r="P111" s="4">
        <f>ROUND(P73*$F$36/100,0)</f>
        <v/>
      </c>
      <c r="Q111" s="4">
        <f>ROUND(Q73*$F$36/100,0)</f>
        <v/>
      </c>
      <c r="R111" s="4">
        <f>ROUND(R73*$F$36/100,0)</f>
        <v/>
      </c>
      <c r="S111" s="4">
        <f>ROUND(S73*$F$36/100,0)</f>
        <v/>
      </c>
      <c r="T111" s="4">
        <f>ROUND(T73*$F$36/100,0)</f>
        <v/>
      </c>
      <c r="U111" s="4">
        <f>ROUND(U73*$F$36/100,0)</f>
        <v/>
      </c>
      <c r="V111" s="4">
        <f>ROUND(V73*$F$36/100,0)</f>
        <v/>
      </c>
      <c r="W111" s="4">
        <f>ROUND(W73*$F$36/100,0)</f>
        <v/>
      </c>
      <c r="X111" s="4">
        <f>ROUND(X73*$F$36/100,0)</f>
        <v/>
      </c>
      <c r="Y111" s="4">
        <f>ROUND(Y73*$F$36/100,0)</f>
        <v/>
      </c>
      <c r="Z111" s="4">
        <f>ROUND(Z73*$F$36/100,0)</f>
        <v/>
      </c>
      <c r="AA111" s="4">
        <f>ROUND(AA73*$F$36/100,0)</f>
        <v/>
      </c>
      <c r="AB111" s="4">
        <f>ROUND(AB73*$F$36/100,0)</f>
        <v/>
      </c>
      <c r="AC111" s="4">
        <f>ROUND(AC73*$F$36/100,0)</f>
        <v/>
      </c>
      <c r="AD111" s="4">
        <f>ROUND(AD73*$F$36/100,0)</f>
        <v/>
      </c>
      <c r="AE111" s="4">
        <f>ROUND(AE73*$F$36/100,0)</f>
        <v/>
      </c>
      <c r="AF111" s="4">
        <f>ROUND(AF73*$F$36/100,0)</f>
        <v/>
      </c>
      <c r="AG111" s="4">
        <f>ROUND(AG73*$F$36/100,0)</f>
        <v/>
      </c>
      <c r="AH111" s="4">
        <f>ROUND(AH73*$F$36/100,0)</f>
        <v/>
      </c>
      <c r="AI111" s="4">
        <f>ROUND(AI73*$F$36/100,0)</f>
        <v/>
      </c>
      <c r="AJ111" s="4">
        <f>ROUND(AJ73*$F$36/100,0)</f>
        <v/>
      </c>
      <c r="AK111" s="4">
        <f>ROUND(AK73*$F$36/100,0)</f>
        <v/>
      </c>
      <c r="AL111" s="4">
        <f>ROUND(AL73*$F$36/100,0)</f>
        <v/>
      </c>
      <c r="AM111" s="4">
        <f>ROUND(AM73*$F$36/100,0)</f>
        <v/>
      </c>
      <c r="AN111" s="4">
        <f>ROUND(AN73*$F$36/100,0)</f>
        <v/>
      </c>
      <c r="AO111" s="4">
        <f>ROUND(AO73*$F$36/100,0)</f>
        <v/>
      </c>
      <c r="AP111" s="4">
        <f>ROUND(AP73*$F$36/100,0)</f>
        <v/>
      </c>
      <c r="AQ111" s="4">
        <f>ROUND(AQ73*$F$36/100,0)</f>
        <v/>
      </c>
      <c r="AR111" s="4">
        <f>ROUND(AR73*$F$36/100,0)</f>
        <v/>
      </c>
      <c r="AS111" s="4">
        <f>ROUND(AS73*$F$36/100,0)</f>
        <v/>
      </c>
      <c r="AT111" s="4">
        <f>ROUND(AT73*$F$36/100,0)</f>
        <v/>
      </c>
      <c r="AU111" s="4">
        <f>ROUND(AU73*$F$36/100,0)</f>
        <v/>
      </c>
      <c r="AV111" s="4">
        <f>ROUND(AV73*$F$36/100,0)</f>
        <v/>
      </c>
      <c r="AW111" s="4">
        <f>ROUND(AW73*$F$36/100,0)</f>
        <v/>
      </c>
      <c r="AX111" s="4">
        <f>ROUND(AX73*$F$36/100,0)</f>
        <v/>
      </c>
      <c r="AY111" s="4">
        <f>ROUND(AY73*$F$36/100,0)</f>
        <v/>
      </c>
      <c r="AZ111" s="4">
        <f>ROUND(AZ73*$F$36/100,0)</f>
        <v/>
      </c>
      <c r="BA111" s="4">
        <f>ROUND(BA73*$F$36/100,0)</f>
        <v/>
      </c>
      <c r="BB111" s="4">
        <f>ROUND(BB73*$F$36/100,0)</f>
        <v/>
      </c>
    </row>
    <row r="112">
      <c r="A112" t="inlineStr">
        <is>
          <t>Pos 31 — Sozial</t>
        </is>
      </c>
      <c r="B112" s="4">
        <f>ROUND(B74*$F$37/100,0)</f>
        <v/>
      </c>
      <c r="C112" s="4">
        <f>ROUND(C74*$F$37/100,0)</f>
        <v/>
      </c>
      <c r="D112" s="4">
        <f>ROUND(D74*$F$37/100,0)</f>
        <v/>
      </c>
      <c r="E112" s="4">
        <f>ROUND(E74*$F$37/100,0)</f>
        <v/>
      </c>
      <c r="F112" s="4">
        <f>ROUND(F74*$F$37/100,0)</f>
        <v/>
      </c>
      <c r="G112" s="4">
        <f>ROUND(G74*$F$37/100,0)</f>
        <v/>
      </c>
      <c r="H112" s="4">
        <f>ROUND(H74*$F$37/100,0)</f>
        <v/>
      </c>
      <c r="I112" s="4">
        <f>ROUND(I74*$F$37/100,0)</f>
        <v/>
      </c>
      <c r="J112" s="4">
        <f>ROUND(J74*$F$37/100,0)</f>
        <v/>
      </c>
      <c r="K112" s="4">
        <f>ROUND(K74*$F$37/100,0)</f>
        <v/>
      </c>
      <c r="L112" s="4">
        <f>ROUND(L74*$F$37/100,0)</f>
        <v/>
      </c>
      <c r="M112" s="4">
        <f>ROUND(M74*$F$37/100,0)</f>
        <v/>
      </c>
      <c r="N112" s="4">
        <f>ROUND(N74*$F$37/100,0)</f>
        <v/>
      </c>
      <c r="O112" s="4">
        <f>ROUND(O74*$F$37/100,0)</f>
        <v/>
      </c>
      <c r="P112" s="4">
        <f>ROUND(P74*$F$37/100,0)</f>
        <v/>
      </c>
      <c r="Q112" s="4">
        <f>ROUND(Q74*$F$37/100,0)</f>
        <v/>
      </c>
      <c r="R112" s="4">
        <f>ROUND(R74*$F$37/100,0)</f>
        <v/>
      </c>
      <c r="S112" s="4">
        <f>ROUND(S74*$F$37/100,0)</f>
        <v/>
      </c>
      <c r="T112" s="4">
        <f>ROUND(T74*$F$37/100,0)</f>
        <v/>
      </c>
      <c r="U112" s="4">
        <f>ROUND(U74*$F$37/100,0)</f>
        <v/>
      </c>
      <c r="V112" s="4">
        <f>ROUND(V74*$F$37/100,0)</f>
        <v/>
      </c>
      <c r="W112" s="4">
        <f>ROUND(W74*$F$37/100,0)</f>
        <v/>
      </c>
      <c r="X112" s="4">
        <f>ROUND(X74*$F$37/100,0)</f>
        <v/>
      </c>
      <c r="Y112" s="4">
        <f>ROUND(Y74*$F$37/100,0)</f>
        <v/>
      </c>
      <c r="Z112" s="4">
        <f>ROUND(Z74*$F$37/100,0)</f>
        <v/>
      </c>
      <c r="AA112" s="4">
        <f>ROUND(AA74*$F$37/100,0)</f>
        <v/>
      </c>
      <c r="AB112" s="4">
        <f>ROUND(AB74*$F$37/100,0)</f>
        <v/>
      </c>
      <c r="AC112" s="4">
        <f>ROUND(AC74*$F$37/100,0)</f>
        <v/>
      </c>
      <c r="AD112" s="4">
        <f>ROUND(AD74*$F$37/100,0)</f>
        <v/>
      </c>
      <c r="AE112" s="4">
        <f>ROUND(AE74*$F$37/100,0)</f>
        <v/>
      </c>
      <c r="AF112" s="4">
        <f>ROUND(AF74*$F$37/100,0)</f>
        <v/>
      </c>
      <c r="AG112" s="4">
        <f>ROUND(AG74*$F$37/100,0)</f>
        <v/>
      </c>
      <c r="AH112" s="4">
        <f>ROUND(AH74*$F$37/100,0)</f>
        <v/>
      </c>
      <c r="AI112" s="4">
        <f>ROUND(AI74*$F$37/100,0)</f>
        <v/>
      </c>
      <c r="AJ112" s="4">
        <f>ROUND(AJ74*$F$37/100,0)</f>
        <v/>
      </c>
      <c r="AK112" s="4">
        <f>ROUND(AK74*$F$37/100,0)</f>
        <v/>
      </c>
      <c r="AL112" s="4">
        <f>ROUND(AL74*$F$37/100,0)</f>
        <v/>
      </c>
      <c r="AM112" s="4">
        <f>ROUND(AM74*$F$37/100,0)</f>
        <v/>
      </c>
      <c r="AN112" s="4">
        <f>ROUND(AN74*$F$37/100,0)</f>
        <v/>
      </c>
      <c r="AO112" s="4">
        <f>ROUND(AO74*$F$37/100,0)</f>
        <v/>
      </c>
      <c r="AP112" s="4">
        <f>ROUND(AP74*$F$37/100,0)</f>
        <v/>
      </c>
      <c r="AQ112" s="4">
        <f>ROUND(AQ74*$F$37/100,0)</f>
        <v/>
      </c>
      <c r="AR112" s="4">
        <f>ROUND(AR74*$F$37/100,0)</f>
        <v/>
      </c>
      <c r="AS112" s="4">
        <f>ROUND(AS74*$F$37/100,0)</f>
        <v/>
      </c>
      <c r="AT112" s="4">
        <f>ROUND(AT74*$F$37/100,0)</f>
        <v/>
      </c>
      <c r="AU112" s="4">
        <f>ROUND(AU74*$F$37/100,0)</f>
        <v/>
      </c>
      <c r="AV112" s="4">
        <f>ROUND(AV74*$F$37/100,0)</f>
        <v/>
      </c>
      <c r="AW112" s="4">
        <f>ROUND(AW74*$F$37/100,0)</f>
        <v/>
      </c>
      <c r="AX112" s="4">
        <f>ROUND(AX74*$F$37/100,0)</f>
        <v/>
      </c>
      <c r="AY112" s="4">
        <f>ROUND(AY74*$F$37/100,0)</f>
        <v/>
      </c>
      <c r="AZ112" s="4">
        <f>ROUND(AZ74*$F$37/100,0)</f>
        <v/>
      </c>
      <c r="BA112" s="4">
        <f>ROUND(BA74*$F$37/100,0)</f>
        <v/>
      </c>
      <c r="BB112" s="4">
        <f>ROUND(BB74*$F$37/100,0)</f>
        <v/>
      </c>
    </row>
    <row r="113">
      <c r="A113" t="inlineStr">
        <is>
          <t>Pos 32 — Sozial</t>
        </is>
      </c>
      <c r="B113" s="4">
        <f>ROUND(B75*$F$38/100,0)</f>
        <v/>
      </c>
      <c r="C113" s="4">
        <f>ROUND(C75*$F$38/100,0)</f>
        <v/>
      </c>
      <c r="D113" s="4">
        <f>ROUND(D75*$F$38/100,0)</f>
        <v/>
      </c>
      <c r="E113" s="4">
        <f>ROUND(E75*$F$38/100,0)</f>
        <v/>
      </c>
      <c r="F113" s="4">
        <f>ROUND(F75*$F$38/100,0)</f>
        <v/>
      </c>
      <c r="G113" s="4">
        <f>ROUND(G75*$F$38/100,0)</f>
        <v/>
      </c>
      <c r="H113" s="4">
        <f>ROUND(H75*$F$38/100,0)</f>
        <v/>
      </c>
      <c r="I113" s="4">
        <f>ROUND(I75*$F$38/100,0)</f>
        <v/>
      </c>
      <c r="J113" s="4">
        <f>ROUND(J75*$F$38/100,0)</f>
        <v/>
      </c>
      <c r="K113" s="4">
        <f>ROUND(K75*$F$38/100,0)</f>
        <v/>
      </c>
      <c r="L113" s="4">
        <f>ROUND(L75*$F$38/100,0)</f>
        <v/>
      </c>
      <c r="M113" s="4">
        <f>ROUND(M75*$F$38/100,0)</f>
        <v/>
      </c>
      <c r="N113" s="4">
        <f>ROUND(N75*$F$38/100,0)</f>
        <v/>
      </c>
      <c r="O113" s="4">
        <f>ROUND(O75*$F$38/100,0)</f>
        <v/>
      </c>
      <c r="P113" s="4">
        <f>ROUND(P75*$F$38/100,0)</f>
        <v/>
      </c>
      <c r="Q113" s="4">
        <f>ROUND(Q75*$F$38/100,0)</f>
        <v/>
      </c>
      <c r="R113" s="4">
        <f>ROUND(R75*$F$38/100,0)</f>
        <v/>
      </c>
      <c r="S113" s="4">
        <f>ROUND(S75*$F$38/100,0)</f>
        <v/>
      </c>
      <c r="T113" s="4">
        <f>ROUND(T75*$F$38/100,0)</f>
        <v/>
      </c>
      <c r="U113" s="4">
        <f>ROUND(U75*$F$38/100,0)</f>
        <v/>
      </c>
      <c r="V113" s="4">
        <f>ROUND(V75*$F$38/100,0)</f>
        <v/>
      </c>
      <c r="W113" s="4">
        <f>ROUND(W75*$F$38/100,0)</f>
        <v/>
      </c>
      <c r="X113" s="4">
        <f>ROUND(X75*$F$38/100,0)</f>
        <v/>
      </c>
      <c r="Y113" s="4">
        <f>ROUND(Y75*$F$38/100,0)</f>
        <v/>
      </c>
      <c r="Z113" s="4">
        <f>ROUND(Z75*$F$38/100,0)</f>
        <v/>
      </c>
      <c r="AA113" s="4">
        <f>ROUND(AA75*$F$38/100,0)</f>
        <v/>
      </c>
      <c r="AB113" s="4">
        <f>ROUND(AB75*$F$38/100,0)</f>
        <v/>
      </c>
      <c r="AC113" s="4">
        <f>ROUND(AC75*$F$38/100,0)</f>
        <v/>
      </c>
      <c r="AD113" s="4">
        <f>ROUND(AD75*$F$38/100,0)</f>
        <v/>
      </c>
      <c r="AE113" s="4">
        <f>ROUND(AE75*$F$38/100,0)</f>
        <v/>
      </c>
      <c r="AF113" s="4">
        <f>ROUND(AF75*$F$38/100,0)</f>
        <v/>
      </c>
      <c r="AG113" s="4">
        <f>ROUND(AG75*$F$38/100,0)</f>
        <v/>
      </c>
      <c r="AH113" s="4">
        <f>ROUND(AH75*$F$38/100,0)</f>
        <v/>
      </c>
      <c r="AI113" s="4">
        <f>ROUND(AI75*$F$38/100,0)</f>
        <v/>
      </c>
      <c r="AJ113" s="4">
        <f>ROUND(AJ75*$F$38/100,0)</f>
        <v/>
      </c>
      <c r="AK113" s="4">
        <f>ROUND(AK75*$F$38/100,0)</f>
        <v/>
      </c>
      <c r="AL113" s="4">
        <f>ROUND(AL75*$F$38/100,0)</f>
        <v/>
      </c>
      <c r="AM113" s="4">
        <f>ROUND(AM75*$F$38/100,0)</f>
        <v/>
      </c>
      <c r="AN113" s="4">
        <f>ROUND(AN75*$F$38/100,0)</f>
        <v/>
      </c>
      <c r="AO113" s="4">
        <f>ROUND(AO75*$F$38/100,0)</f>
        <v/>
      </c>
      <c r="AP113" s="4">
        <f>ROUND(AP75*$F$38/100,0)</f>
        <v/>
      </c>
      <c r="AQ113" s="4">
        <f>ROUND(AQ75*$F$38/100,0)</f>
        <v/>
      </c>
      <c r="AR113" s="4">
        <f>ROUND(AR75*$F$38/100,0)</f>
        <v/>
      </c>
      <c r="AS113" s="4">
        <f>ROUND(AS75*$F$38/100,0)</f>
        <v/>
      </c>
      <c r="AT113" s="4">
        <f>ROUND(AT75*$F$38/100,0)</f>
        <v/>
      </c>
      <c r="AU113" s="4">
        <f>ROUND(AU75*$F$38/100,0)</f>
        <v/>
      </c>
      <c r="AV113" s="4">
        <f>ROUND(AV75*$F$38/100,0)</f>
        <v/>
      </c>
      <c r="AW113" s="4">
        <f>ROUND(AW75*$F$38/100,0)</f>
        <v/>
      </c>
      <c r="AX113" s="4">
        <f>ROUND(AX75*$F$38/100,0)</f>
        <v/>
      </c>
      <c r="AY113" s="4">
        <f>ROUND(AY75*$F$38/100,0)</f>
        <v/>
      </c>
      <c r="AZ113" s="4">
        <f>ROUND(AZ75*$F$38/100,0)</f>
        <v/>
      </c>
      <c r="BA113" s="4">
        <f>ROUND(BA75*$F$38/100,0)</f>
        <v/>
      </c>
      <c r="BB113" s="4">
        <f>ROUND(BB75*$F$38/100,0)</f>
        <v/>
      </c>
    </row>
    <row r="114">
      <c r="A114" t="inlineStr">
        <is>
          <t>Pos 33 — Sozial</t>
        </is>
      </c>
      <c r="B114" s="4">
        <f>ROUND(B76*$F$39/100,0)</f>
        <v/>
      </c>
      <c r="C114" s="4">
        <f>ROUND(C76*$F$39/100,0)</f>
        <v/>
      </c>
      <c r="D114" s="4">
        <f>ROUND(D76*$F$39/100,0)</f>
        <v/>
      </c>
      <c r="E114" s="4">
        <f>ROUND(E76*$F$39/100,0)</f>
        <v/>
      </c>
      <c r="F114" s="4">
        <f>ROUND(F76*$F$39/100,0)</f>
        <v/>
      </c>
      <c r="G114" s="4">
        <f>ROUND(G76*$F$39/100,0)</f>
        <v/>
      </c>
      <c r="H114" s="4">
        <f>ROUND(H76*$F$39/100,0)</f>
        <v/>
      </c>
      <c r="I114" s="4">
        <f>ROUND(I76*$F$39/100,0)</f>
        <v/>
      </c>
      <c r="J114" s="4">
        <f>ROUND(J76*$F$39/100,0)</f>
        <v/>
      </c>
      <c r="K114" s="4">
        <f>ROUND(K76*$F$39/100,0)</f>
        <v/>
      </c>
      <c r="L114" s="4">
        <f>ROUND(L76*$F$39/100,0)</f>
        <v/>
      </c>
      <c r="M114" s="4">
        <f>ROUND(M76*$F$39/100,0)</f>
        <v/>
      </c>
      <c r="N114" s="4">
        <f>ROUND(N76*$F$39/100,0)</f>
        <v/>
      </c>
      <c r="O114" s="4">
        <f>ROUND(O76*$F$39/100,0)</f>
        <v/>
      </c>
      <c r="P114" s="4">
        <f>ROUND(P76*$F$39/100,0)</f>
        <v/>
      </c>
      <c r="Q114" s="4">
        <f>ROUND(Q76*$F$39/100,0)</f>
        <v/>
      </c>
      <c r="R114" s="4">
        <f>ROUND(R76*$F$39/100,0)</f>
        <v/>
      </c>
      <c r="S114" s="4">
        <f>ROUND(S76*$F$39/100,0)</f>
        <v/>
      </c>
      <c r="T114" s="4">
        <f>ROUND(T76*$F$39/100,0)</f>
        <v/>
      </c>
      <c r="U114" s="4">
        <f>ROUND(U76*$F$39/100,0)</f>
        <v/>
      </c>
      <c r="V114" s="4">
        <f>ROUND(V76*$F$39/100,0)</f>
        <v/>
      </c>
      <c r="W114" s="4">
        <f>ROUND(W76*$F$39/100,0)</f>
        <v/>
      </c>
      <c r="X114" s="4">
        <f>ROUND(X76*$F$39/100,0)</f>
        <v/>
      </c>
      <c r="Y114" s="4">
        <f>ROUND(Y76*$F$39/100,0)</f>
        <v/>
      </c>
      <c r="Z114" s="4">
        <f>ROUND(Z76*$F$39/100,0)</f>
        <v/>
      </c>
      <c r="AA114" s="4">
        <f>ROUND(AA76*$F$39/100,0)</f>
        <v/>
      </c>
      <c r="AB114" s="4">
        <f>ROUND(AB76*$F$39/100,0)</f>
        <v/>
      </c>
      <c r="AC114" s="4">
        <f>ROUND(AC76*$F$39/100,0)</f>
        <v/>
      </c>
      <c r="AD114" s="4">
        <f>ROUND(AD76*$F$39/100,0)</f>
        <v/>
      </c>
      <c r="AE114" s="4">
        <f>ROUND(AE76*$F$39/100,0)</f>
        <v/>
      </c>
      <c r="AF114" s="4">
        <f>ROUND(AF76*$F$39/100,0)</f>
        <v/>
      </c>
      <c r="AG114" s="4">
        <f>ROUND(AG76*$F$39/100,0)</f>
        <v/>
      </c>
      <c r="AH114" s="4">
        <f>ROUND(AH76*$F$39/100,0)</f>
        <v/>
      </c>
      <c r="AI114" s="4">
        <f>ROUND(AI76*$F$39/100,0)</f>
        <v/>
      </c>
      <c r="AJ114" s="4">
        <f>ROUND(AJ76*$F$39/100,0)</f>
        <v/>
      </c>
      <c r="AK114" s="4">
        <f>ROUND(AK76*$F$39/100,0)</f>
        <v/>
      </c>
      <c r="AL114" s="4">
        <f>ROUND(AL76*$F$39/100,0)</f>
        <v/>
      </c>
      <c r="AM114" s="4">
        <f>ROUND(AM76*$F$39/100,0)</f>
        <v/>
      </c>
      <c r="AN114" s="4">
        <f>ROUND(AN76*$F$39/100,0)</f>
        <v/>
      </c>
      <c r="AO114" s="4">
        <f>ROUND(AO76*$F$39/100,0)</f>
        <v/>
      </c>
      <c r="AP114" s="4">
        <f>ROUND(AP76*$F$39/100,0)</f>
        <v/>
      </c>
      <c r="AQ114" s="4">
        <f>ROUND(AQ76*$F$39/100,0)</f>
        <v/>
      </c>
      <c r="AR114" s="4">
        <f>ROUND(AR76*$F$39/100,0)</f>
        <v/>
      </c>
      <c r="AS114" s="4">
        <f>ROUND(AS76*$F$39/100,0)</f>
        <v/>
      </c>
      <c r="AT114" s="4">
        <f>ROUND(AT76*$F$39/100,0)</f>
        <v/>
      </c>
      <c r="AU114" s="4">
        <f>ROUND(AU76*$F$39/100,0)</f>
        <v/>
      </c>
      <c r="AV114" s="4">
        <f>ROUND(AV76*$F$39/100,0)</f>
        <v/>
      </c>
      <c r="AW114" s="4">
        <f>ROUND(AW76*$F$39/100,0)</f>
        <v/>
      </c>
      <c r="AX114" s="4">
        <f>ROUND(AX76*$F$39/100,0)</f>
        <v/>
      </c>
      <c r="AY114" s="4">
        <f>ROUND(AY76*$F$39/100,0)</f>
        <v/>
      </c>
      <c r="AZ114" s="4">
        <f>ROUND(AZ76*$F$39/100,0)</f>
        <v/>
      </c>
      <c r="BA114" s="4">
        <f>ROUND(BA76*$F$39/100,0)</f>
        <v/>
      </c>
      <c r="BB114" s="4">
        <f>ROUND(BB76*$F$39/100,0)</f>
        <v/>
      </c>
    </row>
    <row r="115">
      <c r="A115" t="inlineStr">
        <is>
          <t>Pos 34 — Sozial</t>
        </is>
      </c>
      <c r="B115" s="4">
        <f>ROUND(B77*$F$40/100,0)</f>
        <v/>
      </c>
      <c r="C115" s="4">
        <f>ROUND(C77*$F$40/100,0)</f>
        <v/>
      </c>
      <c r="D115" s="4">
        <f>ROUND(D77*$F$40/100,0)</f>
        <v/>
      </c>
      <c r="E115" s="4">
        <f>ROUND(E77*$F$40/100,0)</f>
        <v/>
      </c>
      <c r="F115" s="4">
        <f>ROUND(F77*$F$40/100,0)</f>
        <v/>
      </c>
      <c r="G115" s="4">
        <f>ROUND(G77*$F$40/100,0)</f>
        <v/>
      </c>
      <c r="H115" s="4">
        <f>ROUND(H77*$F$40/100,0)</f>
        <v/>
      </c>
      <c r="I115" s="4">
        <f>ROUND(I77*$F$40/100,0)</f>
        <v/>
      </c>
      <c r="J115" s="4">
        <f>ROUND(J77*$F$40/100,0)</f>
        <v/>
      </c>
      <c r="K115" s="4">
        <f>ROUND(K77*$F$40/100,0)</f>
        <v/>
      </c>
      <c r="L115" s="4">
        <f>ROUND(L77*$F$40/100,0)</f>
        <v/>
      </c>
      <c r="M115" s="4">
        <f>ROUND(M77*$F$40/100,0)</f>
        <v/>
      </c>
      <c r="N115" s="4">
        <f>ROUND(N77*$F$40/100,0)</f>
        <v/>
      </c>
      <c r="O115" s="4">
        <f>ROUND(O77*$F$40/100,0)</f>
        <v/>
      </c>
      <c r="P115" s="4">
        <f>ROUND(P77*$F$40/100,0)</f>
        <v/>
      </c>
      <c r="Q115" s="4">
        <f>ROUND(Q77*$F$40/100,0)</f>
        <v/>
      </c>
      <c r="R115" s="4">
        <f>ROUND(R77*$F$40/100,0)</f>
        <v/>
      </c>
      <c r="S115" s="4">
        <f>ROUND(S77*$F$40/100,0)</f>
        <v/>
      </c>
      <c r="T115" s="4">
        <f>ROUND(T77*$F$40/100,0)</f>
        <v/>
      </c>
      <c r="U115" s="4">
        <f>ROUND(U77*$F$40/100,0)</f>
        <v/>
      </c>
      <c r="V115" s="4">
        <f>ROUND(V77*$F$40/100,0)</f>
        <v/>
      </c>
      <c r="W115" s="4">
        <f>ROUND(W77*$F$40/100,0)</f>
        <v/>
      </c>
      <c r="X115" s="4">
        <f>ROUND(X77*$F$40/100,0)</f>
        <v/>
      </c>
      <c r="Y115" s="4">
        <f>ROUND(Y77*$F$40/100,0)</f>
        <v/>
      </c>
      <c r="Z115" s="4">
        <f>ROUND(Z77*$F$40/100,0)</f>
        <v/>
      </c>
      <c r="AA115" s="4">
        <f>ROUND(AA77*$F$40/100,0)</f>
        <v/>
      </c>
      <c r="AB115" s="4">
        <f>ROUND(AB77*$F$40/100,0)</f>
        <v/>
      </c>
      <c r="AC115" s="4">
        <f>ROUND(AC77*$F$40/100,0)</f>
        <v/>
      </c>
      <c r="AD115" s="4">
        <f>ROUND(AD77*$F$40/100,0)</f>
        <v/>
      </c>
      <c r="AE115" s="4">
        <f>ROUND(AE77*$F$40/100,0)</f>
        <v/>
      </c>
      <c r="AF115" s="4">
        <f>ROUND(AF77*$F$40/100,0)</f>
        <v/>
      </c>
      <c r="AG115" s="4">
        <f>ROUND(AG77*$F$40/100,0)</f>
        <v/>
      </c>
      <c r="AH115" s="4">
        <f>ROUND(AH77*$F$40/100,0)</f>
        <v/>
      </c>
      <c r="AI115" s="4">
        <f>ROUND(AI77*$F$40/100,0)</f>
        <v/>
      </c>
      <c r="AJ115" s="4">
        <f>ROUND(AJ77*$F$40/100,0)</f>
        <v/>
      </c>
      <c r="AK115" s="4">
        <f>ROUND(AK77*$F$40/100,0)</f>
        <v/>
      </c>
      <c r="AL115" s="4">
        <f>ROUND(AL77*$F$40/100,0)</f>
        <v/>
      </c>
      <c r="AM115" s="4">
        <f>ROUND(AM77*$F$40/100,0)</f>
        <v/>
      </c>
      <c r="AN115" s="4">
        <f>ROUND(AN77*$F$40/100,0)</f>
        <v/>
      </c>
      <c r="AO115" s="4">
        <f>ROUND(AO77*$F$40/100,0)</f>
        <v/>
      </c>
      <c r="AP115" s="4">
        <f>ROUND(AP77*$F$40/100,0)</f>
        <v/>
      </c>
      <c r="AQ115" s="4">
        <f>ROUND(AQ77*$F$40/100,0)</f>
        <v/>
      </c>
      <c r="AR115" s="4">
        <f>ROUND(AR77*$F$40/100,0)</f>
        <v/>
      </c>
      <c r="AS115" s="4">
        <f>ROUND(AS77*$F$40/100,0)</f>
        <v/>
      </c>
      <c r="AT115" s="4">
        <f>ROUND(AT77*$F$40/100,0)</f>
        <v/>
      </c>
      <c r="AU115" s="4">
        <f>ROUND(AU77*$F$40/100,0)</f>
        <v/>
      </c>
      <c r="AV115" s="4">
        <f>ROUND(AV77*$F$40/100,0)</f>
        <v/>
      </c>
      <c r="AW115" s="4">
        <f>ROUND(AW77*$F$40/100,0)</f>
        <v/>
      </c>
      <c r="AX115" s="4">
        <f>ROUND(AX77*$F$40/100,0)</f>
        <v/>
      </c>
      <c r="AY115" s="4">
        <f>ROUND(AY77*$F$40/100,0)</f>
        <v/>
      </c>
      <c r="AZ115" s="4">
        <f>ROUND(AZ77*$F$40/100,0)</f>
        <v/>
      </c>
      <c r="BA115" s="4">
        <f>ROUND(BA77*$F$40/100,0)</f>
        <v/>
      </c>
      <c r="BB115" s="4">
        <f>ROUND(BB77*$F$40/100,0)</f>
        <v/>
      </c>
    </row>
    <row r="116">
      <c r="A116" t="inlineStr">
        <is>
          <t>Pos 35 — Sozial</t>
        </is>
      </c>
      <c r="B116" s="4">
        <f>ROUND(B78*$F$41/100,0)</f>
        <v/>
      </c>
      <c r="C116" s="4">
        <f>ROUND(C78*$F$41/100,0)</f>
        <v/>
      </c>
      <c r="D116" s="4">
        <f>ROUND(D78*$F$41/100,0)</f>
        <v/>
      </c>
      <c r="E116" s="4">
        <f>ROUND(E78*$F$41/100,0)</f>
        <v/>
      </c>
      <c r="F116" s="4">
        <f>ROUND(F78*$F$41/100,0)</f>
        <v/>
      </c>
      <c r="G116" s="4">
        <f>ROUND(G78*$F$41/100,0)</f>
        <v/>
      </c>
      <c r="H116" s="4">
        <f>ROUND(H78*$F$41/100,0)</f>
        <v/>
      </c>
      <c r="I116" s="4">
        <f>ROUND(I78*$F$41/100,0)</f>
        <v/>
      </c>
      <c r="J116" s="4">
        <f>ROUND(J78*$F$41/100,0)</f>
        <v/>
      </c>
      <c r="K116" s="4">
        <f>ROUND(K78*$F$41/100,0)</f>
        <v/>
      </c>
      <c r="L116" s="4">
        <f>ROUND(L78*$F$41/100,0)</f>
        <v/>
      </c>
      <c r="M116" s="4">
        <f>ROUND(M78*$F$41/100,0)</f>
        <v/>
      </c>
      <c r="N116" s="4">
        <f>ROUND(N78*$F$41/100,0)</f>
        <v/>
      </c>
      <c r="O116" s="4">
        <f>ROUND(O78*$F$41/100,0)</f>
        <v/>
      </c>
      <c r="P116" s="4">
        <f>ROUND(P78*$F$41/100,0)</f>
        <v/>
      </c>
      <c r="Q116" s="4">
        <f>ROUND(Q78*$F$41/100,0)</f>
        <v/>
      </c>
      <c r="R116" s="4">
        <f>ROUND(R78*$F$41/100,0)</f>
        <v/>
      </c>
      <c r="S116" s="4">
        <f>ROUND(S78*$F$41/100,0)</f>
        <v/>
      </c>
      <c r="T116" s="4">
        <f>ROUND(T78*$F$41/100,0)</f>
        <v/>
      </c>
      <c r="U116" s="4">
        <f>ROUND(U78*$F$41/100,0)</f>
        <v/>
      </c>
      <c r="V116" s="4">
        <f>ROUND(V78*$F$41/100,0)</f>
        <v/>
      </c>
      <c r="W116" s="4">
        <f>ROUND(W78*$F$41/100,0)</f>
        <v/>
      </c>
      <c r="X116" s="4">
        <f>ROUND(X78*$F$41/100,0)</f>
        <v/>
      </c>
      <c r="Y116" s="4">
        <f>ROUND(Y78*$F$41/100,0)</f>
        <v/>
      </c>
      <c r="Z116" s="4">
        <f>ROUND(Z78*$F$41/100,0)</f>
        <v/>
      </c>
      <c r="AA116" s="4">
        <f>ROUND(AA78*$F$41/100,0)</f>
        <v/>
      </c>
      <c r="AB116" s="4">
        <f>ROUND(AB78*$F$41/100,0)</f>
        <v/>
      </c>
      <c r="AC116" s="4">
        <f>ROUND(AC78*$F$41/100,0)</f>
        <v/>
      </c>
      <c r="AD116" s="4">
        <f>ROUND(AD78*$F$41/100,0)</f>
        <v/>
      </c>
      <c r="AE116" s="4">
        <f>ROUND(AE78*$F$41/100,0)</f>
        <v/>
      </c>
      <c r="AF116" s="4">
        <f>ROUND(AF78*$F$41/100,0)</f>
        <v/>
      </c>
      <c r="AG116" s="4">
        <f>ROUND(AG78*$F$41/100,0)</f>
        <v/>
      </c>
      <c r="AH116" s="4">
        <f>ROUND(AH78*$F$41/100,0)</f>
        <v/>
      </c>
      <c r="AI116" s="4">
        <f>ROUND(AI78*$F$41/100,0)</f>
        <v/>
      </c>
      <c r="AJ116" s="4">
        <f>ROUND(AJ78*$F$41/100,0)</f>
        <v/>
      </c>
      <c r="AK116" s="4">
        <f>ROUND(AK78*$F$41/100,0)</f>
        <v/>
      </c>
      <c r="AL116" s="4">
        <f>ROUND(AL78*$F$41/100,0)</f>
        <v/>
      </c>
      <c r="AM116" s="4">
        <f>ROUND(AM78*$F$41/100,0)</f>
        <v/>
      </c>
      <c r="AN116" s="4">
        <f>ROUND(AN78*$F$41/100,0)</f>
        <v/>
      </c>
      <c r="AO116" s="4">
        <f>ROUND(AO78*$F$41/100,0)</f>
        <v/>
      </c>
      <c r="AP116" s="4">
        <f>ROUND(AP78*$F$41/100,0)</f>
        <v/>
      </c>
      <c r="AQ116" s="4">
        <f>ROUND(AQ78*$F$41/100,0)</f>
        <v/>
      </c>
      <c r="AR116" s="4">
        <f>ROUND(AR78*$F$41/100,0)</f>
        <v/>
      </c>
      <c r="AS116" s="4">
        <f>ROUND(AS78*$F$41/100,0)</f>
        <v/>
      </c>
      <c r="AT116" s="4">
        <f>ROUND(AT78*$F$41/100,0)</f>
        <v/>
      </c>
      <c r="AU116" s="4">
        <f>ROUND(AU78*$F$41/100,0)</f>
        <v/>
      </c>
      <c r="AV116" s="4">
        <f>ROUND(AV78*$F$41/100,0)</f>
        <v/>
      </c>
      <c r="AW116" s="4">
        <f>ROUND(AW78*$F$41/100,0)</f>
        <v/>
      </c>
      <c r="AX116" s="4">
        <f>ROUND(AX78*$F$41/100,0)</f>
        <v/>
      </c>
      <c r="AY116" s="4">
        <f>ROUND(AY78*$F$41/100,0)</f>
        <v/>
      </c>
      <c r="AZ116" s="4">
        <f>ROUND(AZ78*$F$41/100,0)</f>
        <v/>
      </c>
      <c r="BA116" s="4">
        <f>ROUND(BA78*$F$41/100,0)</f>
        <v/>
      </c>
      <c r="BB116" s="4">
        <f>ROUND(BB78*$F$41/100,0)</f>
        <v/>
      </c>
    </row>
    <row r="117"/>
    <row r="118">
      <c r="A118" s="1" t="inlineStr">
        <is>
          <t>TOTAL Sozial</t>
        </is>
      </c>
      <c r="B118" s="4">
        <f>B82+B83+B84+B85+B86+B87+B88+B89+B90+B91+B92+B93+B94+B95+B96+B97+B98+B99+B100+B101+B102+B103+B104+B105+B106+B107+B108+B109+B110+B111+B112+B113+B114+B115+B116</f>
        <v/>
      </c>
      <c r="C118" s="4">
        <f>C82+C83+C84+C85+C86+C87+C88+C89+C90+C91+C92+C93+C94+C95+C96+C97+C98+C99+C100+C101+C102+C103+C104+C105+C106+C107+C108+C109+C110+C111+C112+C113+C114+C115+C116</f>
        <v/>
      </c>
      <c r="D118" s="4">
        <f>D82+D83+D84+D85+D86+D87+D88+D89+D90+D91+D92+D93+D94+D95+D96+D97+D98+D99+D100+D101+D102+D103+D104+D105+D106+D107+D108+D109+D110+D111+D112+D113+D114+D115+D116</f>
        <v/>
      </c>
      <c r="E118" s="4">
        <f>E82+E83+E84+E85+E86+E87+E88+E89+E90+E91+E92+E93+E94+E95+E96+E97+E98+E99+E100+E101+E102+E103+E104+E105+E106+E107+E108+E109+E110+E111+E112+E113+E114+E115+E116</f>
        <v/>
      </c>
      <c r="F118" s="4">
        <f>F82+F83+F84+F85+F86+F87+F88+F89+F90+F91+F92+F93+F94+F95+F96+F97+F98+F99+F100+F101+F102+F103+F104+F105+F106+F107+F108+F109+F110+F111+F112+F113+F114+F115+F116</f>
        <v/>
      </c>
      <c r="G118" s="4">
        <f>G82+G83+G84+G85+G86+G87+G88+G89+G90+G91+G92+G93+G94+G95+G96+G97+G98+G99+G100+G101+G102+G103+G104+G105+G106+G107+G108+G109+G110+G111+G112+G113+G114+G115+G116</f>
        <v/>
      </c>
      <c r="H118" s="4">
        <f>H82+H83+H84+H85+H86+H87+H88+H89+H90+H91+H92+H93+H94+H95+H96+H97+H98+H99+H100+H101+H102+H103+H104+H105+H106+H107+H108+H109+H110+H111+H112+H113+H114+H115+H116</f>
        <v/>
      </c>
      <c r="I118" s="4">
        <f>I82+I83+I84+I85+I86+I87+I88+I89+I90+I91+I92+I93+I94+I95+I96+I97+I98+I99+I100+I101+I102+I103+I104+I105+I106+I107+I108+I109+I110+I111+I112+I113+I114+I115+I116</f>
        <v/>
      </c>
      <c r="J118" s="4">
        <f>J82+J83+J84+J85+J86+J87+J88+J89+J90+J91+J92+J93+J94+J95+J96+J97+J98+J99+J100+J101+J102+J103+J104+J105+J106+J107+J108+J109+J110+J111+J112+J113+J114+J115+J116</f>
        <v/>
      </c>
      <c r="K118" s="4">
        <f>K82+K83+K84+K85+K86+K87+K88+K89+K90+K91+K92+K93+K94+K95+K96+K97+K98+K99+K100+K101+K102+K103+K104+K105+K106+K107+K108+K109+K110+K111+K112+K113+K114+K115+K116</f>
        <v/>
      </c>
      <c r="L118" s="4">
        <f>L82+L83+L84+L85+L86+L87+L88+L89+L90+L91+L92+L93+L94+L95+L96+L97+L98+L99+L100+L101+L102+L103+L104+L105+L106+L107+L108+L109+L110+L111+L112+L113+L114+L115+L116</f>
        <v/>
      </c>
      <c r="M118" s="4">
        <f>M82+M83+M84+M85+M86+M87+M88+M89+M90+M91+M92+M93+M94+M95+M96+M97+M98+M99+M100+M101+M102+M103+M104+M105+M106+M107+M108+M109+M110+M111+M112+M113+M114+M115+M116</f>
        <v/>
      </c>
      <c r="N118" s="4">
        <f>N82+N83+N84+N85+N86+N87+N88+N89+N90+N91+N92+N93+N94+N95+N96+N97+N98+N99+N100+N101+N102+N103+N104+N105+N106+N107+N108+N109+N110+N111+N112+N113+N114+N115+N116</f>
        <v/>
      </c>
      <c r="O118" s="4">
        <f>O82+O83+O84+O85+O86+O87+O88+O89+O90+O91+O92+O93+O94+O95+O96+O97+O98+O99+O100+O101+O102+O103+O104+O105+O106+O107+O108+O109+O110+O111+O112+O113+O114+O115+O116</f>
        <v/>
      </c>
      <c r="P118" s="4">
        <f>P82+P83+P84+P85+P86+P87+P88+P89+P90+P91+P92+P93+P94+P95+P96+P97+P98+P99+P100+P101+P102+P103+P104+P105+P106+P107+P108+P109+P110+P111+P112+P113+P114+P115+P116</f>
        <v/>
      </c>
      <c r="Q118" s="4">
        <f>Q82+Q83+Q84+Q85+Q86+Q87+Q88+Q89+Q90+Q91+Q92+Q93+Q94+Q95+Q96+Q97+Q98+Q99+Q100+Q101+Q102+Q103+Q104+Q105+Q106+Q107+Q108+Q109+Q110+Q111+Q112+Q113+Q114+Q115+Q116</f>
        <v/>
      </c>
      <c r="R118" s="4">
        <f>R82+R83+R84+R85+R86+R87+R88+R89+R90+R91+R92+R93+R94+R95+R96+R97+R98+R99+R100+R101+R102+R103+R104+R105+R106+R107+R108+R109+R110+R111+R112+R113+R114+R115+R116</f>
        <v/>
      </c>
      <c r="S118" s="4">
        <f>S82+S83+S84+S85+S86+S87+S88+S89+S90+S91+S92+S93+S94+S95+S96+S97+S98+S99+S100+S101+S102+S103+S104+S105+S106+S107+S108+S109+S110+S111+S112+S113+S114+S115+S116</f>
        <v/>
      </c>
      <c r="T118" s="4">
        <f>T82+T83+T84+T85+T86+T87+T88+T89+T90+T91+T92+T93+T94+T95+T96+T97+T98+T99+T100+T101+T102+T103+T104+T105+T106+T107+T108+T109+T110+T111+T112+T113+T114+T115+T116</f>
        <v/>
      </c>
      <c r="U118" s="4">
        <f>U82+U83+U84+U85+U86+U87+U88+U89+U90+U91+U92+U93+U94+U95+U96+U97+U98+U99+U100+U101+U102+U103+U104+U105+U106+U107+U108+U109+U110+U111+U112+U113+U114+U115+U116</f>
        <v/>
      </c>
      <c r="V118" s="4">
        <f>V82+V83+V84+V85+V86+V87+V88+V89+V90+V91+V92+V93+V94+V95+V96+V97+V98+V99+V100+V101+V102+V103+V104+V105+V106+V107+V108+V109+V110+V111+V112+V113+V114+V115+V116</f>
        <v/>
      </c>
      <c r="W118" s="4">
        <f>W82+W83+W84+W85+W86+W87+W88+W89+W90+W91+W92+W93+W94+W95+W96+W97+W98+W99+W100+W101+W102+W103+W104+W105+W106+W107+W108+W109+W110+W111+W112+W113+W114+W115+W116</f>
        <v/>
      </c>
      <c r="X118" s="4">
        <f>X82+X83+X84+X85+X86+X87+X88+X89+X90+X91+X92+X93+X94+X95+X96+X97+X98+X99+X100+X101+X102+X103+X104+X105+X106+X107+X108+X109+X110+X111+X112+X113+X114+X115+X116</f>
        <v/>
      </c>
      <c r="Y118" s="4">
        <f>Y82+Y83+Y84+Y85+Y86+Y87+Y88+Y89+Y90+Y91+Y92+Y93+Y94+Y95+Y96+Y97+Y98+Y99+Y100+Y101+Y102+Y103+Y104+Y105+Y106+Y107+Y108+Y109+Y110+Y111+Y112+Y113+Y114+Y115+Y116</f>
        <v/>
      </c>
      <c r="Z118" s="4">
        <f>Z82+Z83+Z84+Z85+Z86+Z87+Z88+Z89+Z90+Z91+Z92+Z93+Z94+Z95+Z96+Z97+Z98+Z99+Z100+Z101+Z102+Z103+Z104+Z105+Z106+Z107+Z108+Z109+Z110+Z111+Z112+Z113+Z114+Z115+Z116</f>
        <v/>
      </c>
      <c r="AA118" s="4">
        <f>AA82+AA83+AA84+AA85+AA86+AA87+AA88+AA89+AA90+AA91+AA92+AA93+AA94+AA95+AA96+AA97+AA98+AA99+AA100+AA101+AA102+AA103+AA104+AA105+AA106+AA107+AA108+AA109+AA110+AA111+AA112+AA113+AA114+AA115+AA116</f>
        <v/>
      </c>
      <c r="AB118" s="4">
        <f>AB82+AB83+AB84+AB85+AB86+AB87+AB88+AB89+AB90+AB91+AB92+AB93+AB94+AB95+AB96+AB97+AB98+AB99+AB100+AB101+AB102+AB103+AB104+AB105+AB106+AB107+AB108+AB109+AB110+AB111+AB112+AB113+AB114+AB115+AB116</f>
        <v/>
      </c>
      <c r="AC118" s="4">
        <f>AC82+AC83+AC84+AC85+AC86+AC87+AC88+AC89+AC90+AC91+AC92+AC93+AC94+AC95+AC96+AC97+AC98+AC99+AC100+AC101+AC102+AC103+AC104+AC105+AC106+AC107+AC108+AC109+AC110+AC111+AC112+AC113+AC114+AC115+AC116</f>
        <v/>
      </c>
      <c r="AD118" s="4">
        <f>AD82+AD83+AD84+AD85+AD86+AD87+AD88+AD89+AD90+AD91+AD92+AD93+AD94+AD95+AD96+AD97+AD98+AD99+AD100+AD101+AD102+AD103+AD104+AD105+AD106+AD107+AD108+AD109+AD110+AD111+AD112+AD113+AD114+AD115+AD116</f>
        <v/>
      </c>
      <c r="AE118" s="4">
        <f>AE82+AE83+AE84+AE85+AE86+AE87+AE88+AE89+AE90+AE91+AE92+AE93+AE94+AE95+AE96+AE97+AE98+AE99+AE100+AE101+AE102+AE103+AE104+AE105+AE106+AE107+AE108+AE109+AE110+AE111+AE112+AE113+AE114+AE115+AE116</f>
        <v/>
      </c>
      <c r="AF118" s="4">
        <f>AF82+AF83+AF84+AF85+AF86+AF87+AF88+AF89+AF90+AF91+AF92+AF93+AF94+AF95+AF96+AF97+AF98+AF99+AF100+AF101+AF102+AF103+AF104+AF105+AF106+AF107+AF108+AF109+AF110+AF111+AF112+AF113+AF114+AF115+AF116</f>
        <v/>
      </c>
      <c r="AG118" s="4">
        <f>AG82+AG83+AG84+AG85+AG86+AG87+AG88+AG89+AG90+AG91+AG92+AG93+AG94+AG95+AG96+AG97+AG98+AG99+AG100+AG101+AG102+AG103+AG104+AG105+AG106+AG107+AG108+AG109+AG110+AG111+AG112+AG113+AG114+AG115+AG116</f>
        <v/>
      </c>
      <c r="AH118" s="4">
        <f>AH82+AH83+AH84+AH85+AH86+AH87+AH88+AH89+AH90+AH91+AH92+AH93+AH94+AH95+AH96+AH97+AH98+AH99+AH100+AH101+AH102+AH103+AH104+AH105+AH106+AH107+AH108+AH109+AH110+AH111+AH112+AH113+AH114+AH115+AH116</f>
        <v/>
      </c>
      <c r="AI118" s="4">
        <f>AI82+AI83+AI84+AI85+AI86+AI87+AI88+AI89+AI90+AI91+AI92+AI93+AI94+AI95+AI96+AI97+AI98+AI99+AI100+AI101+AI102+AI103+AI104+AI105+AI106+AI107+AI108+AI109+AI110+AI111+AI112+AI113+AI114+AI115+AI116</f>
        <v/>
      </c>
      <c r="AJ118" s="4">
        <f>AJ82+AJ83+AJ84+AJ85+AJ86+AJ87+AJ88+AJ89+AJ90+AJ91+AJ92+AJ93+AJ94+AJ95+AJ96+AJ97+AJ98+AJ99+AJ100+AJ101+AJ102+AJ103+AJ104+AJ105+AJ106+AJ107+AJ108+AJ109+AJ110+AJ111+AJ112+AJ113+AJ114+AJ115+AJ116</f>
        <v/>
      </c>
      <c r="AK118" s="4">
        <f>AK82+AK83+AK84+AK85+AK86+AK87+AK88+AK89+AK90+AK91+AK92+AK93+AK94+AK95+AK96+AK97+AK98+AK99+AK100+AK101+AK102+AK103+AK104+AK105+AK106+AK107+AK108+AK109+AK110+AK111+AK112+AK113+AK114+AK115+AK116</f>
        <v/>
      </c>
      <c r="AL118" s="4">
        <f>AL82+AL83+AL84+AL85+AL86+AL87+AL88+AL89+AL90+AL91+AL92+AL93+AL94+AL95+AL96+AL97+AL98+AL99+AL100+AL101+AL102+AL103+AL104+AL105+AL106+AL107+AL108+AL109+AL110+AL111+AL112+AL113+AL114+AL115+AL116</f>
        <v/>
      </c>
      <c r="AM118" s="4">
        <f>AM82+AM83+AM84+AM85+AM86+AM87+AM88+AM89+AM90+AM91+AM92+AM93+AM94+AM95+AM96+AM97+AM98+AM99+AM100+AM101+AM102+AM103+AM104+AM105+AM106+AM107+AM108+AM109+AM110+AM111+AM112+AM113+AM114+AM115+AM116</f>
        <v/>
      </c>
      <c r="AN118" s="4">
        <f>AN82+AN83+AN84+AN85+AN86+AN87+AN88+AN89+AN90+AN91+AN92+AN93+AN94+AN95+AN96+AN97+AN98+AN99+AN100+AN101+AN102+AN103+AN104+AN105+AN106+AN107+AN108+AN109+AN110+AN111+AN112+AN113+AN114+AN115+AN116</f>
        <v/>
      </c>
      <c r="AO118" s="4">
        <f>AO82+AO83+AO84+AO85+AO86+AO87+AO88+AO89+AO90+AO91+AO92+AO93+AO94+AO95+AO96+AO97+AO98+AO99+AO100+AO101+AO102+AO103+AO104+AO105+AO106+AO107+AO108+AO109+AO110+AO111+AO112+AO113+AO114+AO115+AO116</f>
        <v/>
      </c>
      <c r="AP118" s="4">
        <f>AP82+AP83+AP84+AP85+AP86+AP87+AP88+AP89+AP90+AP91+AP92+AP93+AP94+AP95+AP96+AP97+AP98+AP99+AP100+AP101+AP102+AP103+AP104+AP105+AP106+AP107+AP108+AP109+AP110+AP111+AP112+AP113+AP114+AP115+AP116</f>
        <v/>
      </c>
      <c r="AQ118" s="4">
        <f>AQ82+AQ83+AQ84+AQ85+AQ86+AQ87+AQ88+AQ89+AQ90+AQ91+AQ92+AQ93+AQ94+AQ95+AQ96+AQ97+AQ98+AQ99+AQ100+AQ101+AQ102+AQ103+AQ104+AQ105+AQ106+AQ107+AQ108+AQ109+AQ110+AQ111+AQ112+AQ113+AQ114+AQ115+AQ116</f>
        <v/>
      </c>
      <c r="AR118" s="4">
        <f>AR82+AR83+AR84+AR85+AR86+AR87+AR88+AR89+AR90+AR91+AR92+AR93+AR94+AR95+AR96+AR97+AR98+AR99+AR100+AR101+AR102+AR103+AR104+AR105+AR106+AR107+AR108+AR109+AR110+AR111+AR112+AR113+AR114+AR115+AR116</f>
        <v/>
      </c>
      <c r="AS118" s="4">
        <f>AS82+AS83+AS84+AS85+AS86+AS87+AS88+AS89+AS90+AS91+AS92+AS93+AS94+AS95+AS96+AS97+AS98+AS99+AS100+AS101+AS102+AS103+AS104+AS105+AS106+AS107+AS108+AS109+AS110+AS111+AS112+AS113+AS114+AS115+AS116</f>
        <v/>
      </c>
      <c r="AT118" s="4">
        <f>AT82+AT83+AT84+AT85+AT86+AT87+AT88+AT89+AT90+AT91+AT92+AT93+AT94+AT95+AT96+AT97+AT98+AT99+AT100+AT101+AT102+AT103+AT104+AT105+AT106+AT107+AT108+AT109+AT110+AT111+AT112+AT113+AT114+AT115+AT116</f>
        <v/>
      </c>
      <c r="AU118" s="4">
        <f>AU82+AU83+AU84+AU85+AU86+AU87+AU88+AU89+AU90+AU91+AU92+AU93+AU94+AU95+AU96+AU97+AU98+AU99+AU100+AU101+AU102+AU103+AU104+AU105+AU106+AU107+AU108+AU109+AU110+AU111+AU112+AU113+AU114+AU115+AU116</f>
        <v/>
      </c>
      <c r="AV118" s="4">
        <f>AV82+AV83+AV84+AV85+AV86+AV87+AV88+AV89+AV90+AV91+AV92+AV93+AV94+AV95+AV96+AV97+AV98+AV99+AV100+AV101+AV102+AV103+AV104+AV105+AV106+AV107+AV108+AV109+AV110+AV111+AV112+AV113+AV114+AV115+AV116</f>
        <v/>
      </c>
      <c r="AW118" s="4">
        <f>AW82+AW83+AW84+AW85+AW86+AW87+AW88+AW89+AW90+AW91+AW92+AW93+AW94+AW95+AW96+AW97+AW98+AW99+AW100+AW101+AW102+AW103+AW104+AW105+AW106+AW107+AW108+AW109+AW110+AW111+AW112+AW113+AW114+AW115+AW116</f>
        <v/>
      </c>
      <c r="AX118" s="4">
        <f>AX82+AX83+AX84+AX85+AX86+AX87+AX88+AX89+AX90+AX91+AX92+AX93+AX94+AX95+AX96+AX97+AX98+AX99+AX100+AX101+AX102+AX103+AX104+AX105+AX106+AX107+AX108+AX109+AX110+AX111+AX112+AX113+AX114+AX115+AX116</f>
        <v/>
      </c>
      <c r="AY118" s="4">
        <f>AY82+AY83+AY84+AY85+AY86+AY87+AY88+AY89+AY90+AY91+AY92+AY93+AY94+AY95+AY96+AY97+AY98+AY99+AY100+AY101+AY102+AY103+AY104+AY105+AY106+AY107+AY108+AY109+AY110+AY111+AY112+AY113+AY114+AY115+AY116</f>
        <v/>
      </c>
      <c r="AZ118" s="4">
        <f>AZ82+AZ83+AZ84+AZ85+AZ86+AZ87+AZ88+AZ89+AZ90+AZ91+AZ92+AZ93+AZ94+AZ95+AZ96+AZ97+AZ98+AZ99+AZ100+AZ101+AZ102+AZ103+AZ104+AZ105+AZ106+AZ107+AZ108+AZ109+AZ110+AZ111+AZ112+AZ113+AZ114+AZ115+AZ116</f>
        <v/>
      </c>
      <c r="BA118" s="4">
        <f>BA82+BA83+BA84+BA85+BA86+BA87+BA88+BA89+BA90+BA91+BA92+BA93+BA94+BA95+BA96+BA97+BA98+BA99+BA100+BA101+BA102+BA103+BA104+BA105+BA106+BA107+BA108+BA109+BA110+BA111+BA112+BA113+BA114+BA115+BA116</f>
        <v/>
      </c>
      <c r="BB118" s="4">
        <f>BB82+BB83+BB84+BB85+BB86+BB87+BB88+BB89+BB90+BB91+BB92+BB93+BB94+BB95+BB96+BB97+BB98+BB99+BB100+BB101+BB102+BB103+BB104+BB105+BB106+BB107+BB108+BB109+BB110+BB111+BB112+BB113+BB114+BB115+BB116</f>
        <v/>
      </c>
    </row>
    <row r="119">
      <c r="A119" s="1" t="inlineStr">
        <is>
          <t>Total pro Person monatlich</t>
        </is>
      </c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  <c r="AA119" s="4" t="n"/>
      <c r="AB119" s="4" t="n"/>
      <c r="AC119" s="4" t="n"/>
      <c r="AD119" s="4" t="n"/>
      <c r="AE119" s="4" t="n"/>
      <c r="AF119" s="4" t="n"/>
      <c r="AG119" s="4" t="n"/>
      <c r="AH119" s="4" t="n"/>
      <c r="AI119" s="4" t="n"/>
      <c r="AJ119" s="4" t="n"/>
      <c r="AK119" s="4" t="n"/>
      <c r="AL119" s="4" t="n"/>
      <c r="AM119" s="4" t="n"/>
      <c r="AN119" s="4" t="n"/>
      <c r="AO119" s="4" t="n"/>
      <c r="AP119" s="4" t="n"/>
      <c r="AQ119" s="4" t="n"/>
      <c r="AR119" s="4" t="n"/>
      <c r="AS119" s="4" t="n"/>
      <c r="AT119" s="4" t="n"/>
      <c r="AU119" s="4" t="n"/>
      <c r="AV119" s="4" t="n"/>
      <c r="AW119" s="4" t="n"/>
      <c r="AX119" s="4" t="n"/>
      <c r="AY119" s="4" t="n"/>
      <c r="AZ119" s="4" t="n"/>
      <c r="BA119" s="4" t="n"/>
      <c r="BB119" s="4" t="n"/>
    </row>
    <row r="120">
      <c r="A120" t="inlineStr">
        <is>
          <t>Benjamin Bönisch — Total</t>
        </is>
      </c>
      <c r="B120" s="4">
        <f>B44+B82</f>
        <v/>
      </c>
      <c r="C120" s="4">
        <f>C44+C82</f>
        <v/>
      </c>
      <c r="D120" s="4">
        <f>D44+D82</f>
        <v/>
      </c>
      <c r="E120" s="4">
        <f>E44+E82</f>
        <v/>
      </c>
      <c r="F120" s="4">
        <f>F44+F82</f>
        <v/>
      </c>
      <c r="G120" s="4">
        <f>G44+G82</f>
        <v/>
      </c>
      <c r="H120" s="4">
        <f>H44+H82</f>
        <v/>
      </c>
      <c r="I120" s="4">
        <f>I44+I82</f>
        <v/>
      </c>
      <c r="J120" s="4">
        <f>J44+J82</f>
        <v/>
      </c>
      <c r="K120" s="4">
        <f>K44+K82</f>
        <v/>
      </c>
      <c r="L120" s="4">
        <f>L44+L82</f>
        <v/>
      </c>
      <c r="M120" s="4">
        <f>M44+M82</f>
        <v/>
      </c>
      <c r="N120" s="4">
        <f>N44+N82</f>
        <v/>
      </c>
      <c r="O120" s="4">
        <f>O44+O82</f>
        <v/>
      </c>
      <c r="P120" s="4">
        <f>P44+P82</f>
        <v/>
      </c>
      <c r="Q120" s="4">
        <f>Q44+Q82</f>
        <v/>
      </c>
      <c r="R120" s="4">
        <f>R44+R82</f>
        <v/>
      </c>
      <c r="S120" s="4">
        <f>S44+S82</f>
        <v/>
      </c>
      <c r="T120" s="4">
        <f>T44+T82</f>
        <v/>
      </c>
      <c r="U120" s="4">
        <f>U44+U82</f>
        <v/>
      </c>
      <c r="V120" s="4">
        <f>V44+V82</f>
        <v/>
      </c>
      <c r="W120" s="4">
        <f>W44+W82</f>
        <v/>
      </c>
      <c r="X120" s="4">
        <f>X44+X82</f>
        <v/>
      </c>
      <c r="Y120" s="4">
        <f>Y44+Y82</f>
        <v/>
      </c>
      <c r="Z120" s="4">
        <f>Z44+Z82</f>
        <v/>
      </c>
      <c r="AA120" s="4">
        <f>AA44+AA82</f>
        <v/>
      </c>
      <c r="AB120" s="4">
        <f>AB44+AB82</f>
        <v/>
      </c>
      <c r="AC120" s="4">
        <f>AC44+AC82</f>
        <v/>
      </c>
      <c r="AD120" s="4">
        <f>AD44+AD82</f>
        <v/>
      </c>
      <c r="AE120" s="4">
        <f>AE44+AE82</f>
        <v/>
      </c>
      <c r="AF120" s="4">
        <f>AF44+AF82</f>
        <v/>
      </c>
      <c r="AG120" s="4">
        <f>AG44+AG82</f>
        <v/>
      </c>
      <c r="AH120" s="4">
        <f>AH44+AH82</f>
        <v/>
      </c>
      <c r="AI120" s="4">
        <f>AI44+AI82</f>
        <v/>
      </c>
      <c r="AJ120" s="4">
        <f>AJ44+AJ82</f>
        <v/>
      </c>
      <c r="AK120" s="4">
        <f>AK44+AK82</f>
        <v/>
      </c>
      <c r="AL120" s="4">
        <f>AL44+AL82</f>
        <v/>
      </c>
      <c r="AM120" s="4">
        <f>AM44+AM82</f>
        <v/>
      </c>
      <c r="AN120" s="4">
        <f>AN44+AN82</f>
        <v/>
      </c>
      <c r="AO120" s="4">
        <f>AO44+AO82</f>
        <v/>
      </c>
      <c r="AP120" s="4">
        <f>AP44+AP82</f>
        <v/>
      </c>
      <c r="AQ120" s="4">
        <f>AQ44+AQ82</f>
        <v/>
      </c>
      <c r="AR120" s="4">
        <f>AR44+AR82</f>
        <v/>
      </c>
      <c r="AS120" s="4">
        <f>AS44+AS82</f>
        <v/>
      </c>
      <c r="AT120" s="4">
        <f>AT44+AT82</f>
        <v/>
      </c>
      <c r="AU120" s="4">
        <f>AU44+AU82</f>
        <v/>
      </c>
      <c r="AV120" s="4">
        <f>AV44+AV82</f>
        <v/>
      </c>
      <c r="AW120" s="4">
        <f>AW44+AW82</f>
        <v/>
      </c>
      <c r="AX120" s="4">
        <f>AX44+AX82</f>
        <v/>
      </c>
      <c r="AY120" s="4">
        <f>AY44+AY82</f>
        <v/>
      </c>
      <c r="AZ120" s="4">
        <f>AZ44+AZ82</f>
        <v/>
      </c>
      <c r="BA120" s="4">
        <f>BA44+BA82</f>
        <v/>
      </c>
      <c r="BB120" s="4">
        <f>BB44+BB82</f>
        <v/>
      </c>
    </row>
    <row r="121">
      <c r="A121" t="inlineStr">
        <is>
          <t>Sharang Parnerkar — Total</t>
        </is>
      </c>
      <c r="B121" s="4">
        <f>B45+B83</f>
        <v/>
      </c>
      <c r="C121" s="4">
        <f>C45+C83</f>
        <v/>
      </c>
      <c r="D121" s="4">
        <f>D45+D83</f>
        <v/>
      </c>
      <c r="E121" s="4">
        <f>E45+E83</f>
        <v/>
      </c>
      <c r="F121" s="4">
        <f>F45+F83</f>
        <v/>
      </c>
      <c r="G121" s="4">
        <f>G45+G83</f>
        <v/>
      </c>
      <c r="H121" s="4">
        <f>H45+H83</f>
        <v/>
      </c>
      <c r="I121" s="4">
        <f>I45+I83</f>
        <v/>
      </c>
      <c r="J121" s="4">
        <f>J45+J83</f>
        <v/>
      </c>
      <c r="K121" s="4">
        <f>K45+K83</f>
        <v/>
      </c>
      <c r="L121" s="4">
        <f>L45+L83</f>
        <v/>
      </c>
      <c r="M121" s="4">
        <f>M45+M83</f>
        <v/>
      </c>
      <c r="N121" s="4">
        <f>N45+N83</f>
        <v/>
      </c>
      <c r="O121" s="4">
        <f>O45+O83</f>
        <v/>
      </c>
      <c r="P121" s="4">
        <f>P45+P83</f>
        <v/>
      </c>
      <c r="Q121" s="4">
        <f>Q45+Q83</f>
        <v/>
      </c>
      <c r="R121" s="4">
        <f>R45+R83</f>
        <v/>
      </c>
      <c r="S121" s="4">
        <f>S45+S83</f>
        <v/>
      </c>
      <c r="T121" s="4">
        <f>T45+T83</f>
        <v/>
      </c>
      <c r="U121" s="4">
        <f>U45+U83</f>
        <v/>
      </c>
      <c r="V121" s="4">
        <f>V45+V83</f>
        <v/>
      </c>
      <c r="W121" s="4">
        <f>W45+W83</f>
        <v/>
      </c>
      <c r="X121" s="4">
        <f>X45+X83</f>
        <v/>
      </c>
      <c r="Y121" s="4">
        <f>Y45+Y83</f>
        <v/>
      </c>
      <c r="Z121" s="4">
        <f>Z45+Z83</f>
        <v/>
      </c>
      <c r="AA121" s="4">
        <f>AA45+AA83</f>
        <v/>
      </c>
      <c r="AB121" s="4">
        <f>AB45+AB83</f>
        <v/>
      </c>
      <c r="AC121" s="4">
        <f>AC45+AC83</f>
        <v/>
      </c>
      <c r="AD121" s="4">
        <f>AD45+AD83</f>
        <v/>
      </c>
      <c r="AE121" s="4">
        <f>AE45+AE83</f>
        <v/>
      </c>
      <c r="AF121" s="4">
        <f>AF45+AF83</f>
        <v/>
      </c>
      <c r="AG121" s="4">
        <f>AG45+AG83</f>
        <v/>
      </c>
      <c r="AH121" s="4">
        <f>AH45+AH83</f>
        <v/>
      </c>
      <c r="AI121" s="4">
        <f>AI45+AI83</f>
        <v/>
      </c>
      <c r="AJ121" s="4">
        <f>AJ45+AJ83</f>
        <v/>
      </c>
      <c r="AK121" s="4">
        <f>AK45+AK83</f>
        <v/>
      </c>
      <c r="AL121" s="4">
        <f>AL45+AL83</f>
        <v/>
      </c>
      <c r="AM121" s="4">
        <f>AM45+AM83</f>
        <v/>
      </c>
      <c r="AN121" s="4">
        <f>AN45+AN83</f>
        <v/>
      </c>
      <c r="AO121" s="4">
        <f>AO45+AO83</f>
        <v/>
      </c>
      <c r="AP121" s="4">
        <f>AP45+AP83</f>
        <v/>
      </c>
      <c r="AQ121" s="4">
        <f>AQ45+AQ83</f>
        <v/>
      </c>
      <c r="AR121" s="4">
        <f>AR45+AR83</f>
        <v/>
      </c>
      <c r="AS121" s="4">
        <f>AS45+AS83</f>
        <v/>
      </c>
      <c r="AT121" s="4">
        <f>AT45+AT83</f>
        <v/>
      </c>
      <c r="AU121" s="4">
        <f>AU45+AU83</f>
        <v/>
      </c>
      <c r="AV121" s="4">
        <f>AV45+AV83</f>
        <v/>
      </c>
      <c r="AW121" s="4">
        <f>AW45+AW83</f>
        <v/>
      </c>
      <c r="AX121" s="4">
        <f>AX45+AX83</f>
        <v/>
      </c>
      <c r="AY121" s="4">
        <f>AY45+AY83</f>
        <v/>
      </c>
      <c r="AZ121" s="4">
        <f>AZ45+AZ83</f>
        <v/>
      </c>
      <c r="BA121" s="4">
        <f>BA45+BA83</f>
        <v/>
      </c>
      <c r="BB121" s="4">
        <f>BB45+BB83</f>
        <v/>
      </c>
    </row>
    <row r="122">
      <c r="A122" t="inlineStr">
        <is>
          <t>Pos 3 — Total</t>
        </is>
      </c>
      <c r="B122" s="4">
        <f>B46+B84</f>
        <v/>
      </c>
      <c r="C122" s="4">
        <f>C46+C84</f>
        <v/>
      </c>
      <c r="D122" s="4">
        <f>D46+D84</f>
        <v/>
      </c>
      <c r="E122" s="4">
        <f>E46+E84</f>
        <v/>
      </c>
      <c r="F122" s="4">
        <f>F46+F84</f>
        <v/>
      </c>
      <c r="G122" s="4">
        <f>G46+G84</f>
        <v/>
      </c>
      <c r="H122" s="4">
        <f>H46+H84</f>
        <v/>
      </c>
      <c r="I122" s="4">
        <f>I46+I84</f>
        <v/>
      </c>
      <c r="J122" s="4">
        <f>J46+J84</f>
        <v/>
      </c>
      <c r="K122" s="4">
        <f>K46+K84</f>
        <v/>
      </c>
      <c r="L122" s="4">
        <f>L46+L84</f>
        <v/>
      </c>
      <c r="M122" s="4">
        <f>M46+M84</f>
        <v/>
      </c>
      <c r="N122" s="4">
        <f>N46+N84</f>
        <v/>
      </c>
      <c r="O122" s="4">
        <f>O46+O84</f>
        <v/>
      </c>
      <c r="P122" s="4">
        <f>P46+P84</f>
        <v/>
      </c>
      <c r="Q122" s="4">
        <f>Q46+Q84</f>
        <v/>
      </c>
      <c r="R122" s="4">
        <f>R46+R84</f>
        <v/>
      </c>
      <c r="S122" s="4">
        <f>S46+S84</f>
        <v/>
      </c>
      <c r="T122" s="4">
        <f>T46+T84</f>
        <v/>
      </c>
      <c r="U122" s="4">
        <f>U46+U84</f>
        <v/>
      </c>
      <c r="V122" s="4">
        <f>V46+V84</f>
        <v/>
      </c>
      <c r="W122" s="4">
        <f>W46+W84</f>
        <v/>
      </c>
      <c r="X122" s="4">
        <f>X46+X84</f>
        <v/>
      </c>
      <c r="Y122" s="4">
        <f>Y46+Y84</f>
        <v/>
      </c>
      <c r="Z122" s="4">
        <f>Z46+Z84</f>
        <v/>
      </c>
      <c r="AA122" s="4">
        <f>AA46+AA84</f>
        <v/>
      </c>
      <c r="AB122" s="4">
        <f>AB46+AB84</f>
        <v/>
      </c>
      <c r="AC122" s="4">
        <f>AC46+AC84</f>
        <v/>
      </c>
      <c r="AD122" s="4">
        <f>AD46+AD84</f>
        <v/>
      </c>
      <c r="AE122" s="4">
        <f>AE46+AE84</f>
        <v/>
      </c>
      <c r="AF122" s="4">
        <f>AF46+AF84</f>
        <v/>
      </c>
      <c r="AG122" s="4">
        <f>AG46+AG84</f>
        <v/>
      </c>
      <c r="AH122" s="4">
        <f>AH46+AH84</f>
        <v/>
      </c>
      <c r="AI122" s="4">
        <f>AI46+AI84</f>
        <v/>
      </c>
      <c r="AJ122" s="4">
        <f>AJ46+AJ84</f>
        <v/>
      </c>
      <c r="AK122" s="4">
        <f>AK46+AK84</f>
        <v/>
      </c>
      <c r="AL122" s="4">
        <f>AL46+AL84</f>
        <v/>
      </c>
      <c r="AM122" s="4">
        <f>AM46+AM84</f>
        <v/>
      </c>
      <c r="AN122" s="4">
        <f>AN46+AN84</f>
        <v/>
      </c>
      <c r="AO122" s="4">
        <f>AO46+AO84</f>
        <v/>
      </c>
      <c r="AP122" s="4">
        <f>AP46+AP84</f>
        <v/>
      </c>
      <c r="AQ122" s="4">
        <f>AQ46+AQ84</f>
        <v/>
      </c>
      <c r="AR122" s="4">
        <f>AR46+AR84</f>
        <v/>
      </c>
      <c r="AS122" s="4">
        <f>AS46+AS84</f>
        <v/>
      </c>
      <c r="AT122" s="4">
        <f>AT46+AT84</f>
        <v/>
      </c>
      <c r="AU122" s="4">
        <f>AU46+AU84</f>
        <v/>
      </c>
      <c r="AV122" s="4">
        <f>AV46+AV84</f>
        <v/>
      </c>
      <c r="AW122" s="4">
        <f>AW46+AW84</f>
        <v/>
      </c>
      <c r="AX122" s="4">
        <f>AX46+AX84</f>
        <v/>
      </c>
      <c r="AY122" s="4">
        <f>AY46+AY84</f>
        <v/>
      </c>
      <c r="AZ122" s="4">
        <f>AZ46+AZ84</f>
        <v/>
      </c>
      <c r="BA122" s="4">
        <f>BA46+BA84</f>
        <v/>
      </c>
      <c r="BB122" s="4">
        <f>BB46+BB84</f>
        <v/>
      </c>
    </row>
    <row r="123">
      <c r="A123" t="inlineStr">
        <is>
          <t>Pos 4 — Total</t>
        </is>
      </c>
      <c r="B123" s="4">
        <f>B47+B85</f>
        <v/>
      </c>
      <c r="C123" s="4">
        <f>C47+C85</f>
        <v/>
      </c>
      <c r="D123" s="4">
        <f>D47+D85</f>
        <v/>
      </c>
      <c r="E123" s="4">
        <f>E47+E85</f>
        <v/>
      </c>
      <c r="F123" s="4">
        <f>F47+F85</f>
        <v/>
      </c>
      <c r="G123" s="4">
        <f>G47+G85</f>
        <v/>
      </c>
      <c r="H123" s="4">
        <f>H47+H85</f>
        <v/>
      </c>
      <c r="I123" s="4">
        <f>I47+I85</f>
        <v/>
      </c>
      <c r="J123" s="4">
        <f>J47+J85</f>
        <v/>
      </c>
      <c r="K123" s="4">
        <f>K47+K85</f>
        <v/>
      </c>
      <c r="L123" s="4">
        <f>L47+L85</f>
        <v/>
      </c>
      <c r="M123" s="4">
        <f>M47+M85</f>
        <v/>
      </c>
      <c r="N123" s="4">
        <f>N47+N85</f>
        <v/>
      </c>
      <c r="O123" s="4">
        <f>O47+O85</f>
        <v/>
      </c>
      <c r="P123" s="4">
        <f>P47+P85</f>
        <v/>
      </c>
      <c r="Q123" s="4">
        <f>Q47+Q85</f>
        <v/>
      </c>
      <c r="R123" s="4">
        <f>R47+R85</f>
        <v/>
      </c>
      <c r="S123" s="4">
        <f>S47+S85</f>
        <v/>
      </c>
      <c r="T123" s="4">
        <f>T47+T85</f>
        <v/>
      </c>
      <c r="U123" s="4">
        <f>U47+U85</f>
        <v/>
      </c>
      <c r="V123" s="4">
        <f>V47+V85</f>
        <v/>
      </c>
      <c r="W123" s="4">
        <f>W47+W85</f>
        <v/>
      </c>
      <c r="X123" s="4">
        <f>X47+X85</f>
        <v/>
      </c>
      <c r="Y123" s="4">
        <f>Y47+Y85</f>
        <v/>
      </c>
      <c r="Z123" s="4">
        <f>Z47+Z85</f>
        <v/>
      </c>
      <c r="AA123" s="4">
        <f>AA47+AA85</f>
        <v/>
      </c>
      <c r="AB123" s="4">
        <f>AB47+AB85</f>
        <v/>
      </c>
      <c r="AC123" s="4">
        <f>AC47+AC85</f>
        <v/>
      </c>
      <c r="AD123" s="4">
        <f>AD47+AD85</f>
        <v/>
      </c>
      <c r="AE123" s="4">
        <f>AE47+AE85</f>
        <v/>
      </c>
      <c r="AF123" s="4">
        <f>AF47+AF85</f>
        <v/>
      </c>
      <c r="AG123" s="4">
        <f>AG47+AG85</f>
        <v/>
      </c>
      <c r="AH123" s="4">
        <f>AH47+AH85</f>
        <v/>
      </c>
      <c r="AI123" s="4">
        <f>AI47+AI85</f>
        <v/>
      </c>
      <c r="AJ123" s="4">
        <f>AJ47+AJ85</f>
        <v/>
      </c>
      <c r="AK123" s="4">
        <f>AK47+AK85</f>
        <v/>
      </c>
      <c r="AL123" s="4">
        <f>AL47+AL85</f>
        <v/>
      </c>
      <c r="AM123" s="4">
        <f>AM47+AM85</f>
        <v/>
      </c>
      <c r="AN123" s="4">
        <f>AN47+AN85</f>
        <v/>
      </c>
      <c r="AO123" s="4">
        <f>AO47+AO85</f>
        <v/>
      </c>
      <c r="AP123" s="4">
        <f>AP47+AP85</f>
        <v/>
      </c>
      <c r="AQ123" s="4">
        <f>AQ47+AQ85</f>
        <v/>
      </c>
      <c r="AR123" s="4">
        <f>AR47+AR85</f>
        <v/>
      </c>
      <c r="AS123" s="4">
        <f>AS47+AS85</f>
        <v/>
      </c>
      <c r="AT123" s="4">
        <f>AT47+AT85</f>
        <v/>
      </c>
      <c r="AU123" s="4">
        <f>AU47+AU85</f>
        <v/>
      </c>
      <c r="AV123" s="4">
        <f>AV47+AV85</f>
        <v/>
      </c>
      <c r="AW123" s="4">
        <f>AW47+AW85</f>
        <v/>
      </c>
      <c r="AX123" s="4">
        <f>AX47+AX85</f>
        <v/>
      </c>
      <c r="AY123" s="4">
        <f>AY47+AY85</f>
        <v/>
      </c>
      <c r="AZ123" s="4">
        <f>AZ47+AZ85</f>
        <v/>
      </c>
      <c r="BA123" s="4">
        <f>BA47+BA85</f>
        <v/>
      </c>
      <c r="BB123" s="4">
        <f>BB47+BB85</f>
        <v/>
      </c>
    </row>
    <row r="124">
      <c r="A124" t="inlineStr">
        <is>
          <t>Pos 5 — Total</t>
        </is>
      </c>
      <c r="B124" s="4">
        <f>B48+B86</f>
        <v/>
      </c>
      <c r="C124" s="4">
        <f>C48+C86</f>
        <v/>
      </c>
      <c r="D124" s="4">
        <f>D48+D86</f>
        <v/>
      </c>
      <c r="E124" s="4">
        <f>E48+E86</f>
        <v/>
      </c>
      <c r="F124" s="4">
        <f>F48+F86</f>
        <v/>
      </c>
      <c r="G124" s="4">
        <f>G48+G86</f>
        <v/>
      </c>
      <c r="H124" s="4">
        <f>H48+H86</f>
        <v/>
      </c>
      <c r="I124" s="4">
        <f>I48+I86</f>
        <v/>
      </c>
      <c r="J124" s="4">
        <f>J48+J86</f>
        <v/>
      </c>
      <c r="K124" s="4">
        <f>K48+K86</f>
        <v/>
      </c>
      <c r="L124" s="4">
        <f>L48+L86</f>
        <v/>
      </c>
      <c r="M124" s="4">
        <f>M48+M86</f>
        <v/>
      </c>
      <c r="N124" s="4">
        <f>N48+N86</f>
        <v/>
      </c>
      <c r="O124" s="4">
        <f>O48+O86</f>
        <v/>
      </c>
      <c r="P124" s="4">
        <f>P48+P86</f>
        <v/>
      </c>
      <c r="Q124" s="4">
        <f>Q48+Q86</f>
        <v/>
      </c>
      <c r="R124" s="4">
        <f>R48+R86</f>
        <v/>
      </c>
      <c r="S124" s="4">
        <f>S48+S86</f>
        <v/>
      </c>
      <c r="T124" s="4">
        <f>T48+T86</f>
        <v/>
      </c>
      <c r="U124" s="4">
        <f>U48+U86</f>
        <v/>
      </c>
      <c r="V124" s="4">
        <f>V48+V86</f>
        <v/>
      </c>
      <c r="W124" s="4">
        <f>W48+W86</f>
        <v/>
      </c>
      <c r="X124" s="4">
        <f>X48+X86</f>
        <v/>
      </c>
      <c r="Y124" s="4">
        <f>Y48+Y86</f>
        <v/>
      </c>
      <c r="Z124" s="4">
        <f>Z48+Z86</f>
        <v/>
      </c>
      <c r="AA124" s="4">
        <f>AA48+AA86</f>
        <v/>
      </c>
      <c r="AB124" s="4">
        <f>AB48+AB86</f>
        <v/>
      </c>
      <c r="AC124" s="4">
        <f>AC48+AC86</f>
        <v/>
      </c>
      <c r="AD124" s="4">
        <f>AD48+AD86</f>
        <v/>
      </c>
      <c r="AE124" s="4">
        <f>AE48+AE86</f>
        <v/>
      </c>
      <c r="AF124" s="4">
        <f>AF48+AF86</f>
        <v/>
      </c>
      <c r="AG124" s="4">
        <f>AG48+AG86</f>
        <v/>
      </c>
      <c r="AH124" s="4">
        <f>AH48+AH86</f>
        <v/>
      </c>
      <c r="AI124" s="4">
        <f>AI48+AI86</f>
        <v/>
      </c>
      <c r="AJ124" s="4">
        <f>AJ48+AJ86</f>
        <v/>
      </c>
      <c r="AK124" s="4">
        <f>AK48+AK86</f>
        <v/>
      </c>
      <c r="AL124" s="4">
        <f>AL48+AL86</f>
        <v/>
      </c>
      <c r="AM124" s="4">
        <f>AM48+AM86</f>
        <v/>
      </c>
      <c r="AN124" s="4">
        <f>AN48+AN86</f>
        <v/>
      </c>
      <c r="AO124" s="4">
        <f>AO48+AO86</f>
        <v/>
      </c>
      <c r="AP124" s="4">
        <f>AP48+AP86</f>
        <v/>
      </c>
      <c r="AQ124" s="4">
        <f>AQ48+AQ86</f>
        <v/>
      </c>
      <c r="AR124" s="4">
        <f>AR48+AR86</f>
        <v/>
      </c>
      <c r="AS124" s="4">
        <f>AS48+AS86</f>
        <v/>
      </c>
      <c r="AT124" s="4">
        <f>AT48+AT86</f>
        <v/>
      </c>
      <c r="AU124" s="4">
        <f>AU48+AU86</f>
        <v/>
      </c>
      <c r="AV124" s="4">
        <f>AV48+AV86</f>
        <v/>
      </c>
      <c r="AW124" s="4">
        <f>AW48+AW86</f>
        <v/>
      </c>
      <c r="AX124" s="4">
        <f>AX48+AX86</f>
        <v/>
      </c>
      <c r="AY124" s="4">
        <f>AY48+AY86</f>
        <v/>
      </c>
      <c r="AZ124" s="4">
        <f>AZ48+AZ86</f>
        <v/>
      </c>
      <c r="BA124" s="4">
        <f>BA48+BA86</f>
        <v/>
      </c>
      <c r="BB124" s="4">
        <f>BB48+BB86</f>
        <v/>
      </c>
    </row>
    <row r="125">
      <c r="A125" t="inlineStr">
        <is>
          <t>Pos 6 — Total</t>
        </is>
      </c>
      <c r="B125" s="4">
        <f>B49+B87</f>
        <v/>
      </c>
      <c r="C125" s="4">
        <f>C49+C87</f>
        <v/>
      </c>
      <c r="D125" s="4">
        <f>D49+D87</f>
        <v/>
      </c>
      <c r="E125" s="4">
        <f>E49+E87</f>
        <v/>
      </c>
      <c r="F125" s="4">
        <f>F49+F87</f>
        <v/>
      </c>
      <c r="G125" s="4">
        <f>G49+G87</f>
        <v/>
      </c>
      <c r="H125" s="4">
        <f>H49+H87</f>
        <v/>
      </c>
      <c r="I125" s="4">
        <f>I49+I87</f>
        <v/>
      </c>
      <c r="J125" s="4">
        <f>J49+J87</f>
        <v/>
      </c>
      <c r="K125" s="4">
        <f>K49+K87</f>
        <v/>
      </c>
      <c r="L125" s="4">
        <f>L49+L87</f>
        <v/>
      </c>
      <c r="M125" s="4">
        <f>M49+M87</f>
        <v/>
      </c>
      <c r="N125" s="4">
        <f>N49+N87</f>
        <v/>
      </c>
      <c r="O125" s="4">
        <f>O49+O87</f>
        <v/>
      </c>
      <c r="P125" s="4">
        <f>P49+P87</f>
        <v/>
      </c>
      <c r="Q125" s="4">
        <f>Q49+Q87</f>
        <v/>
      </c>
      <c r="R125" s="4">
        <f>R49+R87</f>
        <v/>
      </c>
      <c r="S125" s="4">
        <f>S49+S87</f>
        <v/>
      </c>
      <c r="T125" s="4">
        <f>T49+T87</f>
        <v/>
      </c>
      <c r="U125" s="4">
        <f>U49+U87</f>
        <v/>
      </c>
      <c r="V125" s="4">
        <f>V49+V87</f>
        <v/>
      </c>
      <c r="W125" s="4">
        <f>W49+W87</f>
        <v/>
      </c>
      <c r="X125" s="4">
        <f>X49+X87</f>
        <v/>
      </c>
      <c r="Y125" s="4">
        <f>Y49+Y87</f>
        <v/>
      </c>
      <c r="Z125" s="4">
        <f>Z49+Z87</f>
        <v/>
      </c>
      <c r="AA125" s="4">
        <f>AA49+AA87</f>
        <v/>
      </c>
      <c r="AB125" s="4">
        <f>AB49+AB87</f>
        <v/>
      </c>
      <c r="AC125" s="4">
        <f>AC49+AC87</f>
        <v/>
      </c>
      <c r="AD125" s="4">
        <f>AD49+AD87</f>
        <v/>
      </c>
      <c r="AE125" s="4">
        <f>AE49+AE87</f>
        <v/>
      </c>
      <c r="AF125" s="4">
        <f>AF49+AF87</f>
        <v/>
      </c>
      <c r="AG125" s="4">
        <f>AG49+AG87</f>
        <v/>
      </c>
      <c r="AH125" s="4">
        <f>AH49+AH87</f>
        <v/>
      </c>
      <c r="AI125" s="4">
        <f>AI49+AI87</f>
        <v/>
      </c>
      <c r="AJ125" s="4">
        <f>AJ49+AJ87</f>
        <v/>
      </c>
      <c r="AK125" s="4">
        <f>AK49+AK87</f>
        <v/>
      </c>
      <c r="AL125" s="4">
        <f>AL49+AL87</f>
        <v/>
      </c>
      <c r="AM125" s="4">
        <f>AM49+AM87</f>
        <v/>
      </c>
      <c r="AN125" s="4">
        <f>AN49+AN87</f>
        <v/>
      </c>
      <c r="AO125" s="4">
        <f>AO49+AO87</f>
        <v/>
      </c>
      <c r="AP125" s="4">
        <f>AP49+AP87</f>
        <v/>
      </c>
      <c r="AQ125" s="4">
        <f>AQ49+AQ87</f>
        <v/>
      </c>
      <c r="AR125" s="4">
        <f>AR49+AR87</f>
        <v/>
      </c>
      <c r="AS125" s="4">
        <f>AS49+AS87</f>
        <v/>
      </c>
      <c r="AT125" s="4">
        <f>AT49+AT87</f>
        <v/>
      </c>
      <c r="AU125" s="4">
        <f>AU49+AU87</f>
        <v/>
      </c>
      <c r="AV125" s="4">
        <f>AV49+AV87</f>
        <v/>
      </c>
      <c r="AW125" s="4">
        <f>AW49+AW87</f>
        <v/>
      </c>
      <c r="AX125" s="4">
        <f>AX49+AX87</f>
        <v/>
      </c>
      <c r="AY125" s="4">
        <f>AY49+AY87</f>
        <v/>
      </c>
      <c r="AZ125" s="4">
        <f>AZ49+AZ87</f>
        <v/>
      </c>
      <c r="BA125" s="4">
        <f>BA49+BA87</f>
        <v/>
      </c>
      <c r="BB125" s="4">
        <f>BB49+BB87</f>
        <v/>
      </c>
    </row>
    <row r="126">
      <c r="A126" t="inlineStr">
        <is>
          <t>Pos 7 — Total</t>
        </is>
      </c>
      <c r="B126" s="4">
        <f>B50+B88</f>
        <v/>
      </c>
      <c r="C126" s="4">
        <f>C50+C88</f>
        <v/>
      </c>
      <c r="D126" s="4">
        <f>D50+D88</f>
        <v/>
      </c>
      <c r="E126" s="4">
        <f>E50+E88</f>
        <v/>
      </c>
      <c r="F126" s="4">
        <f>F50+F88</f>
        <v/>
      </c>
      <c r="G126" s="4">
        <f>G50+G88</f>
        <v/>
      </c>
      <c r="H126" s="4">
        <f>H50+H88</f>
        <v/>
      </c>
      <c r="I126" s="4">
        <f>I50+I88</f>
        <v/>
      </c>
      <c r="J126" s="4">
        <f>J50+J88</f>
        <v/>
      </c>
      <c r="K126" s="4">
        <f>K50+K88</f>
        <v/>
      </c>
      <c r="L126" s="4">
        <f>L50+L88</f>
        <v/>
      </c>
      <c r="M126" s="4">
        <f>M50+M88</f>
        <v/>
      </c>
      <c r="N126" s="4">
        <f>N50+N88</f>
        <v/>
      </c>
      <c r="O126" s="4">
        <f>O50+O88</f>
        <v/>
      </c>
      <c r="P126" s="4">
        <f>P50+P88</f>
        <v/>
      </c>
      <c r="Q126" s="4">
        <f>Q50+Q88</f>
        <v/>
      </c>
      <c r="R126" s="4">
        <f>R50+R88</f>
        <v/>
      </c>
      <c r="S126" s="4">
        <f>S50+S88</f>
        <v/>
      </c>
      <c r="T126" s="4">
        <f>T50+T88</f>
        <v/>
      </c>
      <c r="U126" s="4">
        <f>U50+U88</f>
        <v/>
      </c>
      <c r="V126" s="4">
        <f>V50+V88</f>
        <v/>
      </c>
      <c r="W126" s="4">
        <f>W50+W88</f>
        <v/>
      </c>
      <c r="X126" s="4">
        <f>X50+X88</f>
        <v/>
      </c>
      <c r="Y126" s="4">
        <f>Y50+Y88</f>
        <v/>
      </c>
      <c r="Z126" s="4">
        <f>Z50+Z88</f>
        <v/>
      </c>
      <c r="AA126" s="4">
        <f>AA50+AA88</f>
        <v/>
      </c>
      <c r="AB126" s="4">
        <f>AB50+AB88</f>
        <v/>
      </c>
      <c r="AC126" s="4">
        <f>AC50+AC88</f>
        <v/>
      </c>
      <c r="AD126" s="4">
        <f>AD50+AD88</f>
        <v/>
      </c>
      <c r="AE126" s="4">
        <f>AE50+AE88</f>
        <v/>
      </c>
      <c r="AF126" s="4">
        <f>AF50+AF88</f>
        <v/>
      </c>
      <c r="AG126" s="4">
        <f>AG50+AG88</f>
        <v/>
      </c>
      <c r="AH126" s="4">
        <f>AH50+AH88</f>
        <v/>
      </c>
      <c r="AI126" s="4">
        <f>AI50+AI88</f>
        <v/>
      </c>
      <c r="AJ126" s="4">
        <f>AJ50+AJ88</f>
        <v/>
      </c>
      <c r="AK126" s="4">
        <f>AK50+AK88</f>
        <v/>
      </c>
      <c r="AL126" s="4">
        <f>AL50+AL88</f>
        <v/>
      </c>
      <c r="AM126" s="4">
        <f>AM50+AM88</f>
        <v/>
      </c>
      <c r="AN126" s="4">
        <f>AN50+AN88</f>
        <v/>
      </c>
      <c r="AO126" s="4">
        <f>AO50+AO88</f>
        <v/>
      </c>
      <c r="AP126" s="4">
        <f>AP50+AP88</f>
        <v/>
      </c>
      <c r="AQ126" s="4">
        <f>AQ50+AQ88</f>
        <v/>
      </c>
      <c r="AR126" s="4">
        <f>AR50+AR88</f>
        <v/>
      </c>
      <c r="AS126" s="4">
        <f>AS50+AS88</f>
        <v/>
      </c>
      <c r="AT126" s="4">
        <f>AT50+AT88</f>
        <v/>
      </c>
      <c r="AU126" s="4">
        <f>AU50+AU88</f>
        <v/>
      </c>
      <c r="AV126" s="4">
        <f>AV50+AV88</f>
        <v/>
      </c>
      <c r="AW126" s="4">
        <f>AW50+AW88</f>
        <v/>
      </c>
      <c r="AX126" s="4">
        <f>AX50+AX88</f>
        <v/>
      </c>
      <c r="AY126" s="4">
        <f>AY50+AY88</f>
        <v/>
      </c>
      <c r="AZ126" s="4">
        <f>AZ50+AZ88</f>
        <v/>
      </c>
      <c r="BA126" s="4">
        <f>BA50+BA88</f>
        <v/>
      </c>
      <c r="BB126" s="4">
        <f>BB50+BB88</f>
        <v/>
      </c>
    </row>
    <row r="127">
      <c r="A127" t="inlineStr">
        <is>
          <t>Pos 8 — Total</t>
        </is>
      </c>
      <c r="B127" s="4">
        <f>B51+B89</f>
        <v/>
      </c>
      <c r="C127" s="4">
        <f>C51+C89</f>
        <v/>
      </c>
      <c r="D127" s="4">
        <f>D51+D89</f>
        <v/>
      </c>
      <c r="E127" s="4">
        <f>E51+E89</f>
        <v/>
      </c>
      <c r="F127" s="4">
        <f>F51+F89</f>
        <v/>
      </c>
      <c r="G127" s="4">
        <f>G51+G89</f>
        <v/>
      </c>
      <c r="H127" s="4">
        <f>H51+H89</f>
        <v/>
      </c>
      <c r="I127" s="4">
        <f>I51+I89</f>
        <v/>
      </c>
      <c r="J127" s="4">
        <f>J51+J89</f>
        <v/>
      </c>
      <c r="K127" s="4">
        <f>K51+K89</f>
        <v/>
      </c>
      <c r="L127" s="4">
        <f>L51+L89</f>
        <v/>
      </c>
      <c r="M127" s="4">
        <f>M51+M89</f>
        <v/>
      </c>
      <c r="N127" s="4">
        <f>N51+N89</f>
        <v/>
      </c>
      <c r="O127" s="4">
        <f>O51+O89</f>
        <v/>
      </c>
      <c r="P127" s="4">
        <f>P51+P89</f>
        <v/>
      </c>
      <c r="Q127" s="4">
        <f>Q51+Q89</f>
        <v/>
      </c>
      <c r="R127" s="4">
        <f>R51+R89</f>
        <v/>
      </c>
      <c r="S127" s="4">
        <f>S51+S89</f>
        <v/>
      </c>
      <c r="T127" s="4">
        <f>T51+T89</f>
        <v/>
      </c>
      <c r="U127" s="4">
        <f>U51+U89</f>
        <v/>
      </c>
      <c r="V127" s="4">
        <f>V51+V89</f>
        <v/>
      </c>
      <c r="W127" s="4">
        <f>W51+W89</f>
        <v/>
      </c>
      <c r="X127" s="4">
        <f>X51+X89</f>
        <v/>
      </c>
      <c r="Y127" s="4">
        <f>Y51+Y89</f>
        <v/>
      </c>
      <c r="Z127" s="4">
        <f>Z51+Z89</f>
        <v/>
      </c>
      <c r="AA127" s="4">
        <f>AA51+AA89</f>
        <v/>
      </c>
      <c r="AB127" s="4">
        <f>AB51+AB89</f>
        <v/>
      </c>
      <c r="AC127" s="4">
        <f>AC51+AC89</f>
        <v/>
      </c>
      <c r="AD127" s="4">
        <f>AD51+AD89</f>
        <v/>
      </c>
      <c r="AE127" s="4">
        <f>AE51+AE89</f>
        <v/>
      </c>
      <c r="AF127" s="4">
        <f>AF51+AF89</f>
        <v/>
      </c>
      <c r="AG127" s="4">
        <f>AG51+AG89</f>
        <v/>
      </c>
      <c r="AH127" s="4">
        <f>AH51+AH89</f>
        <v/>
      </c>
      <c r="AI127" s="4">
        <f>AI51+AI89</f>
        <v/>
      </c>
      <c r="AJ127" s="4">
        <f>AJ51+AJ89</f>
        <v/>
      </c>
      <c r="AK127" s="4">
        <f>AK51+AK89</f>
        <v/>
      </c>
      <c r="AL127" s="4">
        <f>AL51+AL89</f>
        <v/>
      </c>
      <c r="AM127" s="4">
        <f>AM51+AM89</f>
        <v/>
      </c>
      <c r="AN127" s="4">
        <f>AN51+AN89</f>
        <v/>
      </c>
      <c r="AO127" s="4">
        <f>AO51+AO89</f>
        <v/>
      </c>
      <c r="AP127" s="4">
        <f>AP51+AP89</f>
        <v/>
      </c>
      <c r="AQ127" s="4">
        <f>AQ51+AQ89</f>
        <v/>
      </c>
      <c r="AR127" s="4">
        <f>AR51+AR89</f>
        <v/>
      </c>
      <c r="AS127" s="4">
        <f>AS51+AS89</f>
        <v/>
      </c>
      <c r="AT127" s="4">
        <f>AT51+AT89</f>
        <v/>
      </c>
      <c r="AU127" s="4">
        <f>AU51+AU89</f>
        <v/>
      </c>
      <c r="AV127" s="4">
        <f>AV51+AV89</f>
        <v/>
      </c>
      <c r="AW127" s="4">
        <f>AW51+AW89</f>
        <v/>
      </c>
      <c r="AX127" s="4">
        <f>AX51+AX89</f>
        <v/>
      </c>
      <c r="AY127" s="4">
        <f>AY51+AY89</f>
        <v/>
      </c>
      <c r="AZ127" s="4">
        <f>AZ51+AZ89</f>
        <v/>
      </c>
      <c r="BA127" s="4">
        <f>BA51+BA89</f>
        <v/>
      </c>
      <c r="BB127" s="4">
        <f>BB51+BB89</f>
        <v/>
      </c>
    </row>
    <row r="128">
      <c r="A128" t="inlineStr">
        <is>
          <t>Pos 9 — Total</t>
        </is>
      </c>
      <c r="B128" s="4">
        <f>B52+B90</f>
        <v/>
      </c>
      <c r="C128" s="4">
        <f>C52+C90</f>
        <v/>
      </c>
      <c r="D128" s="4">
        <f>D52+D90</f>
        <v/>
      </c>
      <c r="E128" s="4">
        <f>E52+E90</f>
        <v/>
      </c>
      <c r="F128" s="4">
        <f>F52+F90</f>
        <v/>
      </c>
      <c r="G128" s="4">
        <f>G52+G90</f>
        <v/>
      </c>
      <c r="H128" s="4">
        <f>H52+H90</f>
        <v/>
      </c>
      <c r="I128" s="4">
        <f>I52+I90</f>
        <v/>
      </c>
      <c r="J128" s="4">
        <f>J52+J90</f>
        <v/>
      </c>
      <c r="K128" s="4">
        <f>K52+K90</f>
        <v/>
      </c>
      <c r="L128" s="4">
        <f>L52+L90</f>
        <v/>
      </c>
      <c r="M128" s="4">
        <f>M52+M90</f>
        <v/>
      </c>
      <c r="N128" s="4">
        <f>N52+N90</f>
        <v/>
      </c>
      <c r="O128" s="4">
        <f>O52+O90</f>
        <v/>
      </c>
      <c r="P128" s="4">
        <f>P52+P90</f>
        <v/>
      </c>
      <c r="Q128" s="4">
        <f>Q52+Q90</f>
        <v/>
      </c>
      <c r="R128" s="4">
        <f>R52+R90</f>
        <v/>
      </c>
      <c r="S128" s="4">
        <f>S52+S90</f>
        <v/>
      </c>
      <c r="T128" s="4">
        <f>T52+T90</f>
        <v/>
      </c>
      <c r="U128" s="4">
        <f>U52+U90</f>
        <v/>
      </c>
      <c r="V128" s="4">
        <f>V52+V90</f>
        <v/>
      </c>
      <c r="W128" s="4">
        <f>W52+W90</f>
        <v/>
      </c>
      <c r="X128" s="4">
        <f>X52+X90</f>
        <v/>
      </c>
      <c r="Y128" s="4">
        <f>Y52+Y90</f>
        <v/>
      </c>
      <c r="Z128" s="4">
        <f>Z52+Z90</f>
        <v/>
      </c>
      <c r="AA128" s="4">
        <f>AA52+AA90</f>
        <v/>
      </c>
      <c r="AB128" s="4">
        <f>AB52+AB90</f>
        <v/>
      </c>
      <c r="AC128" s="4">
        <f>AC52+AC90</f>
        <v/>
      </c>
      <c r="AD128" s="4">
        <f>AD52+AD90</f>
        <v/>
      </c>
      <c r="AE128" s="4">
        <f>AE52+AE90</f>
        <v/>
      </c>
      <c r="AF128" s="4">
        <f>AF52+AF90</f>
        <v/>
      </c>
      <c r="AG128" s="4">
        <f>AG52+AG90</f>
        <v/>
      </c>
      <c r="AH128" s="4">
        <f>AH52+AH90</f>
        <v/>
      </c>
      <c r="AI128" s="4">
        <f>AI52+AI90</f>
        <v/>
      </c>
      <c r="AJ128" s="4">
        <f>AJ52+AJ90</f>
        <v/>
      </c>
      <c r="AK128" s="4">
        <f>AK52+AK90</f>
        <v/>
      </c>
      <c r="AL128" s="4">
        <f>AL52+AL90</f>
        <v/>
      </c>
      <c r="AM128" s="4">
        <f>AM52+AM90</f>
        <v/>
      </c>
      <c r="AN128" s="4">
        <f>AN52+AN90</f>
        <v/>
      </c>
      <c r="AO128" s="4">
        <f>AO52+AO90</f>
        <v/>
      </c>
      <c r="AP128" s="4">
        <f>AP52+AP90</f>
        <v/>
      </c>
      <c r="AQ128" s="4">
        <f>AQ52+AQ90</f>
        <v/>
      </c>
      <c r="AR128" s="4">
        <f>AR52+AR90</f>
        <v/>
      </c>
      <c r="AS128" s="4">
        <f>AS52+AS90</f>
        <v/>
      </c>
      <c r="AT128" s="4">
        <f>AT52+AT90</f>
        <v/>
      </c>
      <c r="AU128" s="4">
        <f>AU52+AU90</f>
        <v/>
      </c>
      <c r="AV128" s="4">
        <f>AV52+AV90</f>
        <v/>
      </c>
      <c r="AW128" s="4">
        <f>AW52+AW90</f>
        <v/>
      </c>
      <c r="AX128" s="4">
        <f>AX52+AX90</f>
        <v/>
      </c>
      <c r="AY128" s="4">
        <f>AY52+AY90</f>
        <v/>
      </c>
      <c r="AZ128" s="4">
        <f>AZ52+AZ90</f>
        <v/>
      </c>
      <c r="BA128" s="4">
        <f>BA52+BA90</f>
        <v/>
      </c>
      <c r="BB128" s="4">
        <f>BB52+BB90</f>
        <v/>
      </c>
    </row>
    <row r="129">
      <c r="A129" t="inlineStr">
        <is>
          <t>Pos 10 — Total</t>
        </is>
      </c>
      <c r="B129" s="4">
        <f>B53+B91</f>
        <v/>
      </c>
      <c r="C129" s="4">
        <f>C53+C91</f>
        <v/>
      </c>
      <c r="D129" s="4">
        <f>D53+D91</f>
        <v/>
      </c>
      <c r="E129" s="4">
        <f>E53+E91</f>
        <v/>
      </c>
      <c r="F129" s="4">
        <f>F53+F91</f>
        <v/>
      </c>
      <c r="G129" s="4">
        <f>G53+G91</f>
        <v/>
      </c>
      <c r="H129" s="4">
        <f>H53+H91</f>
        <v/>
      </c>
      <c r="I129" s="4">
        <f>I53+I91</f>
        <v/>
      </c>
      <c r="J129" s="4">
        <f>J53+J91</f>
        <v/>
      </c>
      <c r="K129" s="4">
        <f>K53+K91</f>
        <v/>
      </c>
      <c r="L129" s="4">
        <f>L53+L91</f>
        <v/>
      </c>
      <c r="M129" s="4">
        <f>M53+M91</f>
        <v/>
      </c>
      <c r="N129" s="4">
        <f>N53+N91</f>
        <v/>
      </c>
      <c r="O129" s="4">
        <f>O53+O91</f>
        <v/>
      </c>
      <c r="P129" s="4">
        <f>P53+P91</f>
        <v/>
      </c>
      <c r="Q129" s="4">
        <f>Q53+Q91</f>
        <v/>
      </c>
      <c r="R129" s="4">
        <f>R53+R91</f>
        <v/>
      </c>
      <c r="S129" s="4">
        <f>S53+S91</f>
        <v/>
      </c>
      <c r="T129" s="4">
        <f>T53+T91</f>
        <v/>
      </c>
      <c r="U129" s="4">
        <f>U53+U91</f>
        <v/>
      </c>
      <c r="V129" s="4">
        <f>V53+V91</f>
        <v/>
      </c>
      <c r="W129" s="4">
        <f>W53+W91</f>
        <v/>
      </c>
      <c r="X129" s="4">
        <f>X53+X91</f>
        <v/>
      </c>
      <c r="Y129" s="4">
        <f>Y53+Y91</f>
        <v/>
      </c>
      <c r="Z129" s="4">
        <f>Z53+Z91</f>
        <v/>
      </c>
      <c r="AA129" s="4">
        <f>AA53+AA91</f>
        <v/>
      </c>
      <c r="AB129" s="4">
        <f>AB53+AB91</f>
        <v/>
      </c>
      <c r="AC129" s="4">
        <f>AC53+AC91</f>
        <v/>
      </c>
      <c r="AD129" s="4">
        <f>AD53+AD91</f>
        <v/>
      </c>
      <c r="AE129" s="4">
        <f>AE53+AE91</f>
        <v/>
      </c>
      <c r="AF129" s="4">
        <f>AF53+AF91</f>
        <v/>
      </c>
      <c r="AG129" s="4">
        <f>AG53+AG91</f>
        <v/>
      </c>
      <c r="AH129" s="4">
        <f>AH53+AH91</f>
        <v/>
      </c>
      <c r="AI129" s="4">
        <f>AI53+AI91</f>
        <v/>
      </c>
      <c r="AJ129" s="4">
        <f>AJ53+AJ91</f>
        <v/>
      </c>
      <c r="AK129" s="4">
        <f>AK53+AK91</f>
        <v/>
      </c>
      <c r="AL129" s="4">
        <f>AL53+AL91</f>
        <v/>
      </c>
      <c r="AM129" s="4">
        <f>AM53+AM91</f>
        <v/>
      </c>
      <c r="AN129" s="4">
        <f>AN53+AN91</f>
        <v/>
      </c>
      <c r="AO129" s="4">
        <f>AO53+AO91</f>
        <v/>
      </c>
      <c r="AP129" s="4">
        <f>AP53+AP91</f>
        <v/>
      </c>
      <c r="AQ129" s="4">
        <f>AQ53+AQ91</f>
        <v/>
      </c>
      <c r="AR129" s="4">
        <f>AR53+AR91</f>
        <v/>
      </c>
      <c r="AS129" s="4">
        <f>AS53+AS91</f>
        <v/>
      </c>
      <c r="AT129" s="4">
        <f>AT53+AT91</f>
        <v/>
      </c>
      <c r="AU129" s="4">
        <f>AU53+AU91</f>
        <v/>
      </c>
      <c r="AV129" s="4">
        <f>AV53+AV91</f>
        <v/>
      </c>
      <c r="AW129" s="4">
        <f>AW53+AW91</f>
        <v/>
      </c>
      <c r="AX129" s="4">
        <f>AX53+AX91</f>
        <v/>
      </c>
      <c r="AY129" s="4">
        <f>AY53+AY91</f>
        <v/>
      </c>
      <c r="AZ129" s="4">
        <f>AZ53+AZ91</f>
        <v/>
      </c>
      <c r="BA129" s="4">
        <f>BA53+BA91</f>
        <v/>
      </c>
      <c r="BB129" s="4">
        <f>BB53+BB91</f>
        <v/>
      </c>
    </row>
    <row r="130">
      <c r="A130" t="inlineStr">
        <is>
          <t>Pos 11 — Total</t>
        </is>
      </c>
      <c r="B130" s="4">
        <f>B54+B92</f>
        <v/>
      </c>
      <c r="C130" s="4">
        <f>C54+C92</f>
        <v/>
      </c>
      <c r="D130" s="4">
        <f>D54+D92</f>
        <v/>
      </c>
      <c r="E130" s="4">
        <f>E54+E92</f>
        <v/>
      </c>
      <c r="F130" s="4">
        <f>F54+F92</f>
        <v/>
      </c>
      <c r="G130" s="4">
        <f>G54+G92</f>
        <v/>
      </c>
      <c r="H130" s="4">
        <f>H54+H92</f>
        <v/>
      </c>
      <c r="I130" s="4">
        <f>I54+I92</f>
        <v/>
      </c>
      <c r="J130" s="4">
        <f>J54+J92</f>
        <v/>
      </c>
      <c r="K130" s="4">
        <f>K54+K92</f>
        <v/>
      </c>
      <c r="L130" s="4">
        <f>L54+L92</f>
        <v/>
      </c>
      <c r="M130" s="4">
        <f>M54+M92</f>
        <v/>
      </c>
      <c r="N130" s="4">
        <f>N54+N92</f>
        <v/>
      </c>
      <c r="O130" s="4">
        <f>O54+O92</f>
        <v/>
      </c>
      <c r="P130" s="4">
        <f>P54+P92</f>
        <v/>
      </c>
      <c r="Q130" s="4">
        <f>Q54+Q92</f>
        <v/>
      </c>
      <c r="R130" s="4">
        <f>R54+R92</f>
        <v/>
      </c>
      <c r="S130" s="4">
        <f>S54+S92</f>
        <v/>
      </c>
      <c r="T130" s="4">
        <f>T54+T92</f>
        <v/>
      </c>
      <c r="U130" s="4">
        <f>U54+U92</f>
        <v/>
      </c>
      <c r="V130" s="4">
        <f>V54+V92</f>
        <v/>
      </c>
      <c r="W130" s="4">
        <f>W54+W92</f>
        <v/>
      </c>
      <c r="X130" s="4">
        <f>X54+X92</f>
        <v/>
      </c>
      <c r="Y130" s="4">
        <f>Y54+Y92</f>
        <v/>
      </c>
      <c r="Z130" s="4">
        <f>Z54+Z92</f>
        <v/>
      </c>
      <c r="AA130" s="4">
        <f>AA54+AA92</f>
        <v/>
      </c>
      <c r="AB130" s="4">
        <f>AB54+AB92</f>
        <v/>
      </c>
      <c r="AC130" s="4">
        <f>AC54+AC92</f>
        <v/>
      </c>
      <c r="AD130" s="4">
        <f>AD54+AD92</f>
        <v/>
      </c>
      <c r="AE130" s="4">
        <f>AE54+AE92</f>
        <v/>
      </c>
      <c r="AF130" s="4">
        <f>AF54+AF92</f>
        <v/>
      </c>
      <c r="AG130" s="4">
        <f>AG54+AG92</f>
        <v/>
      </c>
      <c r="AH130" s="4">
        <f>AH54+AH92</f>
        <v/>
      </c>
      <c r="AI130" s="4">
        <f>AI54+AI92</f>
        <v/>
      </c>
      <c r="AJ130" s="4">
        <f>AJ54+AJ92</f>
        <v/>
      </c>
      <c r="AK130" s="4">
        <f>AK54+AK92</f>
        <v/>
      </c>
      <c r="AL130" s="4">
        <f>AL54+AL92</f>
        <v/>
      </c>
      <c r="AM130" s="4">
        <f>AM54+AM92</f>
        <v/>
      </c>
      <c r="AN130" s="4">
        <f>AN54+AN92</f>
        <v/>
      </c>
      <c r="AO130" s="4">
        <f>AO54+AO92</f>
        <v/>
      </c>
      <c r="AP130" s="4">
        <f>AP54+AP92</f>
        <v/>
      </c>
      <c r="AQ130" s="4">
        <f>AQ54+AQ92</f>
        <v/>
      </c>
      <c r="AR130" s="4">
        <f>AR54+AR92</f>
        <v/>
      </c>
      <c r="AS130" s="4">
        <f>AS54+AS92</f>
        <v/>
      </c>
      <c r="AT130" s="4">
        <f>AT54+AT92</f>
        <v/>
      </c>
      <c r="AU130" s="4">
        <f>AU54+AU92</f>
        <v/>
      </c>
      <c r="AV130" s="4">
        <f>AV54+AV92</f>
        <v/>
      </c>
      <c r="AW130" s="4">
        <f>AW54+AW92</f>
        <v/>
      </c>
      <c r="AX130" s="4">
        <f>AX54+AX92</f>
        <v/>
      </c>
      <c r="AY130" s="4">
        <f>AY54+AY92</f>
        <v/>
      </c>
      <c r="AZ130" s="4">
        <f>AZ54+AZ92</f>
        <v/>
      </c>
      <c r="BA130" s="4">
        <f>BA54+BA92</f>
        <v/>
      </c>
      <c r="BB130" s="4">
        <f>BB54+BB92</f>
        <v/>
      </c>
    </row>
    <row r="131">
      <c r="A131" t="inlineStr">
        <is>
          <t>Pos 12 — Total</t>
        </is>
      </c>
      <c r="B131" s="4">
        <f>B55+B93</f>
        <v/>
      </c>
      <c r="C131" s="4">
        <f>C55+C93</f>
        <v/>
      </c>
      <c r="D131" s="4">
        <f>D55+D93</f>
        <v/>
      </c>
      <c r="E131" s="4">
        <f>E55+E93</f>
        <v/>
      </c>
      <c r="F131" s="4">
        <f>F55+F93</f>
        <v/>
      </c>
      <c r="G131" s="4">
        <f>G55+G93</f>
        <v/>
      </c>
      <c r="H131" s="4">
        <f>H55+H93</f>
        <v/>
      </c>
      <c r="I131" s="4">
        <f>I55+I93</f>
        <v/>
      </c>
      <c r="J131" s="4">
        <f>J55+J93</f>
        <v/>
      </c>
      <c r="K131" s="4">
        <f>K55+K93</f>
        <v/>
      </c>
      <c r="L131" s="4">
        <f>L55+L93</f>
        <v/>
      </c>
      <c r="M131" s="4">
        <f>M55+M93</f>
        <v/>
      </c>
      <c r="N131" s="4">
        <f>N55+N93</f>
        <v/>
      </c>
      <c r="O131" s="4">
        <f>O55+O93</f>
        <v/>
      </c>
      <c r="P131" s="4">
        <f>P55+P93</f>
        <v/>
      </c>
      <c r="Q131" s="4">
        <f>Q55+Q93</f>
        <v/>
      </c>
      <c r="R131" s="4">
        <f>R55+R93</f>
        <v/>
      </c>
      <c r="S131" s="4">
        <f>S55+S93</f>
        <v/>
      </c>
      <c r="T131" s="4">
        <f>T55+T93</f>
        <v/>
      </c>
      <c r="U131" s="4">
        <f>U55+U93</f>
        <v/>
      </c>
      <c r="V131" s="4">
        <f>V55+V93</f>
        <v/>
      </c>
      <c r="W131" s="4">
        <f>W55+W93</f>
        <v/>
      </c>
      <c r="X131" s="4">
        <f>X55+X93</f>
        <v/>
      </c>
      <c r="Y131" s="4">
        <f>Y55+Y93</f>
        <v/>
      </c>
      <c r="Z131" s="4">
        <f>Z55+Z93</f>
        <v/>
      </c>
      <c r="AA131" s="4">
        <f>AA55+AA93</f>
        <v/>
      </c>
      <c r="AB131" s="4">
        <f>AB55+AB93</f>
        <v/>
      </c>
      <c r="AC131" s="4">
        <f>AC55+AC93</f>
        <v/>
      </c>
      <c r="AD131" s="4">
        <f>AD55+AD93</f>
        <v/>
      </c>
      <c r="AE131" s="4">
        <f>AE55+AE93</f>
        <v/>
      </c>
      <c r="AF131" s="4">
        <f>AF55+AF93</f>
        <v/>
      </c>
      <c r="AG131" s="4">
        <f>AG55+AG93</f>
        <v/>
      </c>
      <c r="AH131" s="4">
        <f>AH55+AH93</f>
        <v/>
      </c>
      <c r="AI131" s="4">
        <f>AI55+AI93</f>
        <v/>
      </c>
      <c r="AJ131" s="4">
        <f>AJ55+AJ93</f>
        <v/>
      </c>
      <c r="AK131" s="4">
        <f>AK55+AK93</f>
        <v/>
      </c>
      <c r="AL131" s="4">
        <f>AL55+AL93</f>
        <v/>
      </c>
      <c r="AM131" s="4">
        <f>AM55+AM93</f>
        <v/>
      </c>
      <c r="AN131" s="4">
        <f>AN55+AN93</f>
        <v/>
      </c>
      <c r="AO131" s="4">
        <f>AO55+AO93</f>
        <v/>
      </c>
      <c r="AP131" s="4">
        <f>AP55+AP93</f>
        <v/>
      </c>
      <c r="AQ131" s="4">
        <f>AQ55+AQ93</f>
        <v/>
      </c>
      <c r="AR131" s="4">
        <f>AR55+AR93</f>
        <v/>
      </c>
      <c r="AS131" s="4">
        <f>AS55+AS93</f>
        <v/>
      </c>
      <c r="AT131" s="4">
        <f>AT55+AT93</f>
        <v/>
      </c>
      <c r="AU131" s="4">
        <f>AU55+AU93</f>
        <v/>
      </c>
      <c r="AV131" s="4">
        <f>AV55+AV93</f>
        <v/>
      </c>
      <c r="AW131" s="4">
        <f>AW55+AW93</f>
        <v/>
      </c>
      <c r="AX131" s="4">
        <f>AX55+AX93</f>
        <v/>
      </c>
      <c r="AY131" s="4">
        <f>AY55+AY93</f>
        <v/>
      </c>
      <c r="AZ131" s="4">
        <f>AZ55+AZ93</f>
        <v/>
      </c>
      <c r="BA131" s="4">
        <f>BA55+BA93</f>
        <v/>
      </c>
      <c r="BB131" s="4">
        <f>BB55+BB93</f>
        <v/>
      </c>
    </row>
    <row r="132">
      <c r="A132" t="inlineStr">
        <is>
          <t>Pos 13 — Total</t>
        </is>
      </c>
      <c r="B132" s="4">
        <f>B56+B94</f>
        <v/>
      </c>
      <c r="C132" s="4">
        <f>C56+C94</f>
        <v/>
      </c>
      <c r="D132" s="4">
        <f>D56+D94</f>
        <v/>
      </c>
      <c r="E132" s="4">
        <f>E56+E94</f>
        <v/>
      </c>
      <c r="F132" s="4">
        <f>F56+F94</f>
        <v/>
      </c>
      <c r="G132" s="4">
        <f>G56+G94</f>
        <v/>
      </c>
      <c r="H132" s="4">
        <f>H56+H94</f>
        <v/>
      </c>
      <c r="I132" s="4">
        <f>I56+I94</f>
        <v/>
      </c>
      <c r="J132" s="4">
        <f>J56+J94</f>
        <v/>
      </c>
      <c r="K132" s="4">
        <f>K56+K94</f>
        <v/>
      </c>
      <c r="L132" s="4">
        <f>L56+L94</f>
        <v/>
      </c>
      <c r="M132" s="4">
        <f>M56+M94</f>
        <v/>
      </c>
      <c r="N132" s="4">
        <f>N56+N94</f>
        <v/>
      </c>
      <c r="O132" s="4">
        <f>O56+O94</f>
        <v/>
      </c>
      <c r="P132" s="4">
        <f>P56+P94</f>
        <v/>
      </c>
      <c r="Q132" s="4">
        <f>Q56+Q94</f>
        <v/>
      </c>
      <c r="R132" s="4">
        <f>R56+R94</f>
        <v/>
      </c>
      <c r="S132" s="4">
        <f>S56+S94</f>
        <v/>
      </c>
      <c r="T132" s="4">
        <f>T56+T94</f>
        <v/>
      </c>
      <c r="U132" s="4">
        <f>U56+U94</f>
        <v/>
      </c>
      <c r="V132" s="4">
        <f>V56+V94</f>
        <v/>
      </c>
      <c r="W132" s="4">
        <f>W56+W94</f>
        <v/>
      </c>
      <c r="X132" s="4">
        <f>X56+X94</f>
        <v/>
      </c>
      <c r="Y132" s="4">
        <f>Y56+Y94</f>
        <v/>
      </c>
      <c r="Z132" s="4">
        <f>Z56+Z94</f>
        <v/>
      </c>
      <c r="AA132" s="4">
        <f>AA56+AA94</f>
        <v/>
      </c>
      <c r="AB132" s="4">
        <f>AB56+AB94</f>
        <v/>
      </c>
      <c r="AC132" s="4">
        <f>AC56+AC94</f>
        <v/>
      </c>
      <c r="AD132" s="4">
        <f>AD56+AD94</f>
        <v/>
      </c>
      <c r="AE132" s="4">
        <f>AE56+AE94</f>
        <v/>
      </c>
      <c r="AF132" s="4">
        <f>AF56+AF94</f>
        <v/>
      </c>
      <c r="AG132" s="4">
        <f>AG56+AG94</f>
        <v/>
      </c>
      <c r="AH132" s="4">
        <f>AH56+AH94</f>
        <v/>
      </c>
      <c r="AI132" s="4">
        <f>AI56+AI94</f>
        <v/>
      </c>
      <c r="AJ132" s="4">
        <f>AJ56+AJ94</f>
        <v/>
      </c>
      <c r="AK132" s="4">
        <f>AK56+AK94</f>
        <v/>
      </c>
      <c r="AL132" s="4">
        <f>AL56+AL94</f>
        <v/>
      </c>
      <c r="AM132" s="4">
        <f>AM56+AM94</f>
        <v/>
      </c>
      <c r="AN132" s="4">
        <f>AN56+AN94</f>
        <v/>
      </c>
      <c r="AO132" s="4">
        <f>AO56+AO94</f>
        <v/>
      </c>
      <c r="AP132" s="4">
        <f>AP56+AP94</f>
        <v/>
      </c>
      <c r="AQ132" s="4">
        <f>AQ56+AQ94</f>
        <v/>
      </c>
      <c r="AR132" s="4">
        <f>AR56+AR94</f>
        <v/>
      </c>
      <c r="AS132" s="4">
        <f>AS56+AS94</f>
        <v/>
      </c>
      <c r="AT132" s="4">
        <f>AT56+AT94</f>
        <v/>
      </c>
      <c r="AU132" s="4">
        <f>AU56+AU94</f>
        <v/>
      </c>
      <c r="AV132" s="4">
        <f>AV56+AV94</f>
        <v/>
      </c>
      <c r="AW132" s="4">
        <f>AW56+AW94</f>
        <v/>
      </c>
      <c r="AX132" s="4">
        <f>AX56+AX94</f>
        <v/>
      </c>
      <c r="AY132" s="4">
        <f>AY56+AY94</f>
        <v/>
      </c>
      <c r="AZ132" s="4">
        <f>AZ56+AZ94</f>
        <v/>
      </c>
      <c r="BA132" s="4">
        <f>BA56+BA94</f>
        <v/>
      </c>
      <c r="BB132" s="4">
        <f>BB56+BB94</f>
        <v/>
      </c>
    </row>
    <row r="133">
      <c r="A133" t="inlineStr">
        <is>
          <t>Pos 14 — Total</t>
        </is>
      </c>
      <c r="B133" s="4">
        <f>B57+B95</f>
        <v/>
      </c>
      <c r="C133" s="4">
        <f>C57+C95</f>
        <v/>
      </c>
      <c r="D133" s="4">
        <f>D57+D95</f>
        <v/>
      </c>
      <c r="E133" s="4">
        <f>E57+E95</f>
        <v/>
      </c>
      <c r="F133" s="4">
        <f>F57+F95</f>
        <v/>
      </c>
      <c r="G133" s="4">
        <f>G57+G95</f>
        <v/>
      </c>
      <c r="H133" s="4">
        <f>H57+H95</f>
        <v/>
      </c>
      <c r="I133" s="4">
        <f>I57+I95</f>
        <v/>
      </c>
      <c r="J133" s="4">
        <f>J57+J95</f>
        <v/>
      </c>
      <c r="K133" s="4">
        <f>K57+K95</f>
        <v/>
      </c>
      <c r="L133" s="4">
        <f>L57+L95</f>
        <v/>
      </c>
      <c r="M133" s="4">
        <f>M57+M95</f>
        <v/>
      </c>
      <c r="N133" s="4">
        <f>N57+N95</f>
        <v/>
      </c>
      <c r="O133" s="4">
        <f>O57+O95</f>
        <v/>
      </c>
      <c r="P133" s="4">
        <f>P57+P95</f>
        <v/>
      </c>
      <c r="Q133" s="4">
        <f>Q57+Q95</f>
        <v/>
      </c>
      <c r="R133" s="4">
        <f>R57+R95</f>
        <v/>
      </c>
      <c r="S133" s="4">
        <f>S57+S95</f>
        <v/>
      </c>
      <c r="T133" s="4">
        <f>T57+T95</f>
        <v/>
      </c>
      <c r="U133" s="4">
        <f>U57+U95</f>
        <v/>
      </c>
      <c r="V133" s="4">
        <f>V57+V95</f>
        <v/>
      </c>
      <c r="W133" s="4">
        <f>W57+W95</f>
        <v/>
      </c>
      <c r="X133" s="4">
        <f>X57+X95</f>
        <v/>
      </c>
      <c r="Y133" s="4">
        <f>Y57+Y95</f>
        <v/>
      </c>
      <c r="Z133" s="4">
        <f>Z57+Z95</f>
        <v/>
      </c>
      <c r="AA133" s="4">
        <f>AA57+AA95</f>
        <v/>
      </c>
      <c r="AB133" s="4">
        <f>AB57+AB95</f>
        <v/>
      </c>
      <c r="AC133" s="4">
        <f>AC57+AC95</f>
        <v/>
      </c>
      <c r="AD133" s="4">
        <f>AD57+AD95</f>
        <v/>
      </c>
      <c r="AE133" s="4">
        <f>AE57+AE95</f>
        <v/>
      </c>
      <c r="AF133" s="4">
        <f>AF57+AF95</f>
        <v/>
      </c>
      <c r="AG133" s="4">
        <f>AG57+AG95</f>
        <v/>
      </c>
      <c r="AH133" s="4">
        <f>AH57+AH95</f>
        <v/>
      </c>
      <c r="AI133" s="4">
        <f>AI57+AI95</f>
        <v/>
      </c>
      <c r="AJ133" s="4">
        <f>AJ57+AJ95</f>
        <v/>
      </c>
      <c r="AK133" s="4">
        <f>AK57+AK95</f>
        <v/>
      </c>
      <c r="AL133" s="4">
        <f>AL57+AL95</f>
        <v/>
      </c>
      <c r="AM133" s="4">
        <f>AM57+AM95</f>
        <v/>
      </c>
      <c r="AN133" s="4">
        <f>AN57+AN95</f>
        <v/>
      </c>
      <c r="AO133" s="4">
        <f>AO57+AO95</f>
        <v/>
      </c>
      <c r="AP133" s="4">
        <f>AP57+AP95</f>
        <v/>
      </c>
      <c r="AQ133" s="4">
        <f>AQ57+AQ95</f>
        <v/>
      </c>
      <c r="AR133" s="4">
        <f>AR57+AR95</f>
        <v/>
      </c>
      <c r="AS133" s="4">
        <f>AS57+AS95</f>
        <v/>
      </c>
      <c r="AT133" s="4">
        <f>AT57+AT95</f>
        <v/>
      </c>
      <c r="AU133" s="4">
        <f>AU57+AU95</f>
        <v/>
      </c>
      <c r="AV133" s="4">
        <f>AV57+AV95</f>
        <v/>
      </c>
      <c r="AW133" s="4">
        <f>AW57+AW95</f>
        <v/>
      </c>
      <c r="AX133" s="4">
        <f>AX57+AX95</f>
        <v/>
      </c>
      <c r="AY133" s="4">
        <f>AY57+AY95</f>
        <v/>
      </c>
      <c r="AZ133" s="4">
        <f>AZ57+AZ95</f>
        <v/>
      </c>
      <c r="BA133" s="4">
        <f>BA57+BA95</f>
        <v/>
      </c>
      <c r="BB133" s="4">
        <f>BB57+BB95</f>
        <v/>
      </c>
    </row>
    <row r="134">
      <c r="A134" t="inlineStr">
        <is>
          <t>Pos 15 — Total</t>
        </is>
      </c>
      <c r="B134" s="4">
        <f>B58+B96</f>
        <v/>
      </c>
      <c r="C134" s="4">
        <f>C58+C96</f>
        <v/>
      </c>
      <c r="D134" s="4">
        <f>D58+D96</f>
        <v/>
      </c>
      <c r="E134" s="4">
        <f>E58+E96</f>
        <v/>
      </c>
      <c r="F134" s="4">
        <f>F58+F96</f>
        <v/>
      </c>
      <c r="G134" s="4">
        <f>G58+G96</f>
        <v/>
      </c>
      <c r="H134" s="4">
        <f>H58+H96</f>
        <v/>
      </c>
      <c r="I134" s="4">
        <f>I58+I96</f>
        <v/>
      </c>
      <c r="J134" s="4">
        <f>J58+J96</f>
        <v/>
      </c>
      <c r="K134" s="4">
        <f>K58+K96</f>
        <v/>
      </c>
      <c r="L134" s="4">
        <f>L58+L96</f>
        <v/>
      </c>
      <c r="M134" s="4">
        <f>M58+M96</f>
        <v/>
      </c>
      <c r="N134" s="4">
        <f>N58+N96</f>
        <v/>
      </c>
      <c r="O134" s="4">
        <f>O58+O96</f>
        <v/>
      </c>
      <c r="P134" s="4">
        <f>P58+P96</f>
        <v/>
      </c>
      <c r="Q134" s="4">
        <f>Q58+Q96</f>
        <v/>
      </c>
      <c r="R134" s="4">
        <f>R58+R96</f>
        <v/>
      </c>
      <c r="S134" s="4">
        <f>S58+S96</f>
        <v/>
      </c>
      <c r="T134" s="4">
        <f>T58+T96</f>
        <v/>
      </c>
      <c r="U134" s="4">
        <f>U58+U96</f>
        <v/>
      </c>
      <c r="V134" s="4">
        <f>V58+V96</f>
        <v/>
      </c>
      <c r="W134" s="4">
        <f>W58+W96</f>
        <v/>
      </c>
      <c r="X134" s="4">
        <f>X58+X96</f>
        <v/>
      </c>
      <c r="Y134" s="4">
        <f>Y58+Y96</f>
        <v/>
      </c>
      <c r="Z134" s="4">
        <f>Z58+Z96</f>
        <v/>
      </c>
      <c r="AA134" s="4">
        <f>AA58+AA96</f>
        <v/>
      </c>
      <c r="AB134" s="4">
        <f>AB58+AB96</f>
        <v/>
      </c>
      <c r="AC134" s="4">
        <f>AC58+AC96</f>
        <v/>
      </c>
      <c r="AD134" s="4">
        <f>AD58+AD96</f>
        <v/>
      </c>
      <c r="AE134" s="4">
        <f>AE58+AE96</f>
        <v/>
      </c>
      <c r="AF134" s="4">
        <f>AF58+AF96</f>
        <v/>
      </c>
      <c r="AG134" s="4">
        <f>AG58+AG96</f>
        <v/>
      </c>
      <c r="AH134" s="4">
        <f>AH58+AH96</f>
        <v/>
      </c>
      <c r="AI134" s="4">
        <f>AI58+AI96</f>
        <v/>
      </c>
      <c r="AJ134" s="4">
        <f>AJ58+AJ96</f>
        <v/>
      </c>
      <c r="AK134" s="4">
        <f>AK58+AK96</f>
        <v/>
      </c>
      <c r="AL134" s="4">
        <f>AL58+AL96</f>
        <v/>
      </c>
      <c r="AM134" s="4">
        <f>AM58+AM96</f>
        <v/>
      </c>
      <c r="AN134" s="4">
        <f>AN58+AN96</f>
        <v/>
      </c>
      <c r="AO134" s="4">
        <f>AO58+AO96</f>
        <v/>
      </c>
      <c r="AP134" s="4">
        <f>AP58+AP96</f>
        <v/>
      </c>
      <c r="AQ134" s="4">
        <f>AQ58+AQ96</f>
        <v/>
      </c>
      <c r="AR134" s="4">
        <f>AR58+AR96</f>
        <v/>
      </c>
      <c r="AS134" s="4">
        <f>AS58+AS96</f>
        <v/>
      </c>
      <c r="AT134" s="4">
        <f>AT58+AT96</f>
        <v/>
      </c>
      <c r="AU134" s="4">
        <f>AU58+AU96</f>
        <v/>
      </c>
      <c r="AV134" s="4">
        <f>AV58+AV96</f>
        <v/>
      </c>
      <c r="AW134" s="4">
        <f>AW58+AW96</f>
        <v/>
      </c>
      <c r="AX134" s="4">
        <f>AX58+AX96</f>
        <v/>
      </c>
      <c r="AY134" s="4">
        <f>AY58+AY96</f>
        <v/>
      </c>
      <c r="AZ134" s="4">
        <f>AZ58+AZ96</f>
        <v/>
      </c>
      <c r="BA134" s="4">
        <f>BA58+BA96</f>
        <v/>
      </c>
      <c r="BB134" s="4">
        <f>BB58+BB96</f>
        <v/>
      </c>
    </row>
    <row r="135">
      <c r="A135" t="inlineStr">
        <is>
          <t>Pos 16 — Total</t>
        </is>
      </c>
      <c r="B135" s="4">
        <f>B59+B97</f>
        <v/>
      </c>
      <c r="C135" s="4">
        <f>C59+C97</f>
        <v/>
      </c>
      <c r="D135" s="4">
        <f>D59+D97</f>
        <v/>
      </c>
      <c r="E135" s="4">
        <f>E59+E97</f>
        <v/>
      </c>
      <c r="F135" s="4">
        <f>F59+F97</f>
        <v/>
      </c>
      <c r="G135" s="4">
        <f>G59+G97</f>
        <v/>
      </c>
      <c r="H135" s="4">
        <f>H59+H97</f>
        <v/>
      </c>
      <c r="I135" s="4">
        <f>I59+I97</f>
        <v/>
      </c>
      <c r="J135" s="4">
        <f>J59+J97</f>
        <v/>
      </c>
      <c r="K135" s="4">
        <f>K59+K97</f>
        <v/>
      </c>
      <c r="L135" s="4">
        <f>L59+L97</f>
        <v/>
      </c>
      <c r="M135" s="4">
        <f>M59+M97</f>
        <v/>
      </c>
      <c r="N135" s="4">
        <f>N59+N97</f>
        <v/>
      </c>
      <c r="O135" s="4">
        <f>O59+O97</f>
        <v/>
      </c>
      <c r="P135" s="4">
        <f>P59+P97</f>
        <v/>
      </c>
      <c r="Q135" s="4">
        <f>Q59+Q97</f>
        <v/>
      </c>
      <c r="R135" s="4">
        <f>R59+R97</f>
        <v/>
      </c>
      <c r="S135" s="4">
        <f>S59+S97</f>
        <v/>
      </c>
      <c r="T135" s="4">
        <f>T59+T97</f>
        <v/>
      </c>
      <c r="U135" s="4">
        <f>U59+U97</f>
        <v/>
      </c>
      <c r="V135" s="4">
        <f>V59+V97</f>
        <v/>
      </c>
      <c r="W135" s="4">
        <f>W59+W97</f>
        <v/>
      </c>
      <c r="X135" s="4">
        <f>X59+X97</f>
        <v/>
      </c>
      <c r="Y135" s="4">
        <f>Y59+Y97</f>
        <v/>
      </c>
      <c r="Z135" s="4">
        <f>Z59+Z97</f>
        <v/>
      </c>
      <c r="AA135" s="4">
        <f>AA59+AA97</f>
        <v/>
      </c>
      <c r="AB135" s="4">
        <f>AB59+AB97</f>
        <v/>
      </c>
      <c r="AC135" s="4">
        <f>AC59+AC97</f>
        <v/>
      </c>
      <c r="AD135" s="4">
        <f>AD59+AD97</f>
        <v/>
      </c>
      <c r="AE135" s="4">
        <f>AE59+AE97</f>
        <v/>
      </c>
      <c r="AF135" s="4">
        <f>AF59+AF97</f>
        <v/>
      </c>
      <c r="AG135" s="4">
        <f>AG59+AG97</f>
        <v/>
      </c>
      <c r="AH135" s="4">
        <f>AH59+AH97</f>
        <v/>
      </c>
      <c r="AI135" s="4">
        <f>AI59+AI97</f>
        <v/>
      </c>
      <c r="AJ135" s="4">
        <f>AJ59+AJ97</f>
        <v/>
      </c>
      <c r="AK135" s="4">
        <f>AK59+AK97</f>
        <v/>
      </c>
      <c r="AL135" s="4">
        <f>AL59+AL97</f>
        <v/>
      </c>
      <c r="AM135" s="4">
        <f>AM59+AM97</f>
        <v/>
      </c>
      <c r="AN135" s="4">
        <f>AN59+AN97</f>
        <v/>
      </c>
      <c r="AO135" s="4">
        <f>AO59+AO97</f>
        <v/>
      </c>
      <c r="AP135" s="4">
        <f>AP59+AP97</f>
        <v/>
      </c>
      <c r="AQ135" s="4">
        <f>AQ59+AQ97</f>
        <v/>
      </c>
      <c r="AR135" s="4">
        <f>AR59+AR97</f>
        <v/>
      </c>
      <c r="AS135" s="4">
        <f>AS59+AS97</f>
        <v/>
      </c>
      <c r="AT135" s="4">
        <f>AT59+AT97</f>
        <v/>
      </c>
      <c r="AU135" s="4">
        <f>AU59+AU97</f>
        <v/>
      </c>
      <c r="AV135" s="4">
        <f>AV59+AV97</f>
        <v/>
      </c>
      <c r="AW135" s="4">
        <f>AW59+AW97</f>
        <v/>
      </c>
      <c r="AX135" s="4">
        <f>AX59+AX97</f>
        <v/>
      </c>
      <c r="AY135" s="4">
        <f>AY59+AY97</f>
        <v/>
      </c>
      <c r="AZ135" s="4">
        <f>AZ59+AZ97</f>
        <v/>
      </c>
      <c r="BA135" s="4">
        <f>BA59+BA97</f>
        <v/>
      </c>
      <c r="BB135" s="4">
        <f>BB59+BB97</f>
        <v/>
      </c>
    </row>
    <row r="136">
      <c r="A136" t="inlineStr">
        <is>
          <t>Pos 17 — Total</t>
        </is>
      </c>
      <c r="B136" s="4">
        <f>B60+B98</f>
        <v/>
      </c>
      <c r="C136" s="4">
        <f>C60+C98</f>
        <v/>
      </c>
      <c r="D136" s="4">
        <f>D60+D98</f>
        <v/>
      </c>
      <c r="E136" s="4">
        <f>E60+E98</f>
        <v/>
      </c>
      <c r="F136" s="4">
        <f>F60+F98</f>
        <v/>
      </c>
      <c r="G136" s="4">
        <f>G60+G98</f>
        <v/>
      </c>
      <c r="H136" s="4">
        <f>H60+H98</f>
        <v/>
      </c>
      <c r="I136" s="4">
        <f>I60+I98</f>
        <v/>
      </c>
      <c r="J136" s="4">
        <f>J60+J98</f>
        <v/>
      </c>
      <c r="K136" s="4">
        <f>K60+K98</f>
        <v/>
      </c>
      <c r="L136" s="4">
        <f>L60+L98</f>
        <v/>
      </c>
      <c r="M136" s="4">
        <f>M60+M98</f>
        <v/>
      </c>
      <c r="N136" s="4">
        <f>N60+N98</f>
        <v/>
      </c>
      <c r="O136" s="4">
        <f>O60+O98</f>
        <v/>
      </c>
      <c r="P136" s="4">
        <f>P60+P98</f>
        <v/>
      </c>
      <c r="Q136" s="4">
        <f>Q60+Q98</f>
        <v/>
      </c>
      <c r="R136" s="4">
        <f>R60+R98</f>
        <v/>
      </c>
      <c r="S136" s="4">
        <f>S60+S98</f>
        <v/>
      </c>
      <c r="T136" s="4">
        <f>T60+T98</f>
        <v/>
      </c>
      <c r="U136" s="4">
        <f>U60+U98</f>
        <v/>
      </c>
      <c r="V136" s="4">
        <f>V60+V98</f>
        <v/>
      </c>
      <c r="W136" s="4">
        <f>W60+W98</f>
        <v/>
      </c>
      <c r="X136" s="4">
        <f>X60+X98</f>
        <v/>
      </c>
      <c r="Y136" s="4">
        <f>Y60+Y98</f>
        <v/>
      </c>
      <c r="Z136" s="4">
        <f>Z60+Z98</f>
        <v/>
      </c>
      <c r="AA136" s="4">
        <f>AA60+AA98</f>
        <v/>
      </c>
      <c r="AB136" s="4">
        <f>AB60+AB98</f>
        <v/>
      </c>
      <c r="AC136" s="4">
        <f>AC60+AC98</f>
        <v/>
      </c>
      <c r="AD136" s="4">
        <f>AD60+AD98</f>
        <v/>
      </c>
      <c r="AE136" s="4">
        <f>AE60+AE98</f>
        <v/>
      </c>
      <c r="AF136" s="4">
        <f>AF60+AF98</f>
        <v/>
      </c>
      <c r="AG136" s="4">
        <f>AG60+AG98</f>
        <v/>
      </c>
      <c r="AH136" s="4">
        <f>AH60+AH98</f>
        <v/>
      </c>
      <c r="AI136" s="4">
        <f>AI60+AI98</f>
        <v/>
      </c>
      <c r="AJ136" s="4">
        <f>AJ60+AJ98</f>
        <v/>
      </c>
      <c r="AK136" s="4">
        <f>AK60+AK98</f>
        <v/>
      </c>
      <c r="AL136" s="4">
        <f>AL60+AL98</f>
        <v/>
      </c>
      <c r="AM136" s="4">
        <f>AM60+AM98</f>
        <v/>
      </c>
      <c r="AN136" s="4">
        <f>AN60+AN98</f>
        <v/>
      </c>
      <c r="AO136" s="4">
        <f>AO60+AO98</f>
        <v/>
      </c>
      <c r="AP136" s="4">
        <f>AP60+AP98</f>
        <v/>
      </c>
      <c r="AQ136" s="4">
        <f>AQ60+AQ98</f>
        <v/>
      </c>
      <c r="AR136" s="4">
        <f>AR60+AR98</f>
        <v/>
      </c>
      <c r="AS136" s="4">
        <f>AS60+AS98</f>
        <v/>
      </c>
      <c r="AT136" s="4">
        <f>AT60+AT98</f>
        <v/>
      </c>
      <c r="AU136" s="4">
        <f>AU60+AU98</f>
        <v/>
      </c>
      <c r="AV136" s="4">
        <f>AV60+AV98</f>
        <v/>
      </c>
      <c r="AW136" s="4">
        <f>AW60+AW98</f>
        <v/>
      </c>
      <c r="AX136" s="4">
        <f>AX60+AX98</f>
        <v/>
      </c>
      <c r="AY136" s="4">
        <f>AY60+AY98</f>
        <v/>
      </c>
      <c r="AZ136" s="4">
        <f>AZ60+AZ98</f>
        <v/>
      </c>
      <c r="BA136" s="4">
        <f>BA60+BA98</f>
        <v/>
      </c>
      <c r="BB136" s="4">
        <f>BB60+BB98</f>
        <v/>
      </c>
    </row>
    <row r="137">
      <c r="A137" t="inlineStr">
        <is>
          <t>Pos 18 — Total</t>
        </is>
      </c>
      <c r="B137" s="4">
        <f>B61+B99</f>
        <v/>
      </c>
      <c r="C137" s="4">
        <f>C61+C99</f>
        <v/>
      </c>
      <c r="D137" s="4">
        <f>D61+D99</f>
        <v/>
      </c>
      <c r="E137" s="4">
        <f>E61+E99</f>
        <v/>
      </c>
      <c r="F137" s="4">
        <f>F61+F99</f>
        <v/>
      </c>
      <c r="G137" s="4">
        <f>G61+G99</f>
        <v/>
      </c>
      <c r="H137" s="4">
        <f>H61+H99</f>
        <v/>
      </c>
      <c r="I137" s="4">
        <f>I61+I99</f>
        <v/>
      </c>
      <c r="J137" s="4">
        <f>J61+J99</f>
        <v/>
      </c>
      <c r="K137" s="4">
        <f>K61+K99</f>
        <v/>
      </c>
      <c r="L137" s="4">
        <f>L61+L99</f>
        <v/>
      </c>
      <c r="M137" s="4">
        <f>M61+M99</f>
        <v/>
      </c>
      <c r="N137" s="4">
        <f>N61+N99</f>
        <v/>
      </c>
      <c r="O137" s="4">
        <f>O61+O99</f>
        <v/>
      </c>
      <c r="P137" s="4">
        <f>P61+P99</f>
        <v/>
      </c>
      <c r="Q137" s="4">
        <f>Q61+Q99</f>
        <v/>
      </c>
      <c r="R137" s="4">
        <f>R61+R99</f>
        <v/>
      </c>
      <c r="S137" s="4">
        <f>S61+S99</f>
        <v/>
      </c>
      <c r="T137" s="4">
        <f>T61+T99</f>
        <v/>
      </c>
      <c r="U137" s="4">
        <f>U61+U99</f>
        <v/>
      </c>
      <c r="V137" s="4">
        <f>V61+V99</f>
        <v/>
      </c>
      <c r="W137" s="4">
        <f>W61+W99</f>
        <v/>
      </c>
      <c r="X137" s="4">
        <f>X61+X99</f>
        <v/>
      </c>
      <c r="Y137" s="4">
        <f>Y61+Y99</f>
        <v/>
      </c>
      <c r="Z137" s="4">
        <f>Z61+Z99</f>
        <v/>
      </c>
      <c r="AA137" s="4">
        <f>AA61+AA99</f>
        <v/>
      </c>
      <c r="AB137" s="4">
        <f>AB61+AB99</f>
        <v/>
      </c>
      <c r="AC137" s="4">
        <f>AC61+AC99</f>
        <v/>
      </c>
      <c r="AD137" s="4">
        <f>AD61+AD99</f>
        <v/>
      </c>
      <c r="AE137" s="4">
        <f>AE61+AE99</f>
        <v/>
      </c>
      <c r="AF137" s="4">
        <f>AF61+AF99</f>
        <v/>
      </c>
      <c r="AG137" s="4">
        <f>AG61+AG99</f>
        <v/>
      </c>
      <c r="AH137" s="4">
        <f>AH61+AH99</f>
        <v/>
      </c>
      <c r="AI137" s="4">
        <f>AI61+AI99</f>
        <v/>
      </c>
      <c r="AJ137" s="4">
        <f>AJ61+AJ99</f>
        <v/>
      </c>
      <c r="AK137" s="4">
        <f>AK61+AK99</f>
        <v/>
      </c>
      <c r="AL137" s="4">
        <f>AL61+AL99</f>
        <v/>
      </c>
      <c r="AM137" s="4">
        <f>AM61+AM99</f>
        <v/>
      </c>
      <c r="AN137" s="4">
        <f>AN61+AN99</f>
        <v/>
      </c>
      <c r="AO137" s="4">
        <f>AO61+AO99</f>
        <v/>
      </c>
      <c r="AP137" s="4">
        <f>AP61+AP99</f>
        <v/>
      </c>
      <c r="AQ137" s="4">
        <f>AQ61+AQ99</f>
        <v/>
      </c>
      <c r="AR137" s="4">
        <f>AR61+AR99</f>
        <v/>
      </c>
      <c r="AS137" s="4">
        <f>AS61+AS99</f>
        <v/>
      </c>
      <c r="AT137" s="4">
        <f>AT61+AT99</f>
        <v/>
      </c>
      <c r="AU137" s="4">
        <f>AU61+AU99</f>
        <v/>
      </c>
      <c r="AV137" s="4">
        <f>AV61+AV99</f>
        <v/>
      </c>
      <c r="AW137" s="4">
        <f>AW61+AW99</f>
        <v/>
      </c>
      <c r="AX137" s="4">
        <f>AX61+AX99</f>
        <v/>
      </c>
      <c r="AY137" s="4">
        <f>AY61+AY99</f>
        <v/>
      </c>
      <c r="AZ137" s="4">
        <f>AZ61+AZ99</f>
        <v/>
      </c>
      <c r="BA137" s="4">
        <f>BA61+BA99</f>
        <v/>
      </c>
      <c r="BB137" s="4">
        <f>BB61+BB99</f>
        <v/>
      </c>
    </row>
    <row r="138">
      <c r="A138" t="inlineStr">
        <is>
          <t>Pos 19 — Total</t>
        </is>
      </c>
      <c r="B138" s="4">
        <f>B62+B100</f>
        <v/>
      </c>
      <c r="C138" s="4">
        <f>C62+C100</f>
        <v/>
      </c>
      <c r="D138" s="4">
        <f>D62+D100</f>
        <v/>
      </c>
      <c r="E138" s="4">
        <f>E62+E100</f>
        <v/>
      </c>
      <c r="F138" s="4">
        <f>F62+F100</f>
        <v/>
      </c>
      <c r="G138" s="4">
        <f>G62+G100</f>
        <v/>
      </c>
      <c r="H138" s="4">
        <f>H62+H100</f>
        <v/>
      </c>
      <c r="I138" s="4">
        <f>I62+I100</f>
        <v/>
      </c>
      <c r="J138" s="4">
        <f>J62+J100</f>
        <v/>
      </c>
      <c r="K138" s="4">
        <f>K62+K100</f>
        <v/>
      </c>
      <c r="L138" s="4">
        <f>L62+L100</f>
        <v/>
      </c>
      <c r="M138" s="4">
        <f>M62+M100</f>
        <v/>
      </c>
      <c r="N138" s="4">
        <f>N62+N100</f>
        <v/>
      </c>
      <c r="O138" s="4">
        <f>O62+O100</f>
        <v/>
      </c>
      <c r="P138" s="4">
        <f>P62+P100</f>
        <v/>
      </c>
      <c r="Q138" s="4">
        <f>Q62+Q100</f>
        <v/>
      </c>
      <c r="R138" s="4">
        <f>R62+R100</f>
        <v/>
      </c>
      <c r="S138" s="4">
        <f>S62+S100</f>
        <v/>
      </c>
      <c r="T138" s="4">
        <f>T62+T100</f>
        <v/>
      </c>
      <c r="U138" s="4">
        <f>U62+U100</f>
        <v/>
      </c>
      <c r="V138" s="4">
        <f>V62+V100</f>
        <v/>
      </c>
      <c r="W138" s="4">
        <f>W62+W100</f>
        <v/>
      </c>
      <c r="X138" s="4">
        <f>X62+X100</f>
        <v/>
      </c>
      <c r="Y138" s="4">
        <f>Y62+Y100</f>
        <v/>
      </c>
      <c r="Z138" s="4">
        <f>Z62+Z100</f>
        <v/>
      </c>
      <c r="AA138" s="4">
        <f>AA62+AA100</f>
        <v/>
      </c>
      <c r="AB138" s="4">
        <f>AB62+AB100</f>
        <v/>
      </c>
      <c r="AC138" s="4">
        <f>AC62+AC100</f>
        <v/>
      </c>
      <c r="AD138" s="4">
        <f>AD62+AD100</f>
        <v/>
      </c>
      <c r="AE138" s="4">
        <f>AE62+AE100</f>
        <v/>
      </c>
      <c r="AF138" s="4">
        <f>AF62+AF100</f>
        <v/>
      </c>
      <c r="AG138" s="4">
        <f>AG62+AG100</f>
        <v/>
      </c>
      <c r="AH138" s="4">
        <f>AH62+AH100</f>
        <v/>
      </c>
      <c r="AI138" s="4">
        <f>AI62+AI100</f>
        <v/>
      </c>
      <c r="AJ138" s="4">
        <f>AJ62+AJ100</f>
        <v/>
      </c>
      <c r="AK138" s="4">
        <f>AK62+AK100</f>
        <v/>
      </c>
      <c r="AL138" s="4">
        <f>AL62+AL100</f>
        <v/>
      </c>
      <c r="AM138" s="4">
        <f>AM62+AM100</f>
        <v/>
      </c>
      <c r="AN138" s="4">
        <f>AN62+AN100</f>
        <v/>
      </c>
      <c r="AO138" s="4">
        <f>AO62+AO100</f>
        <v/>
      </c>
      <c r="AP138" s="4">
        <f>AP62+AP100</f>
        <v/>
      </c>
      <c r="AQ138" s="4">
        <f>AQ62+AQ100</f>
        <v/>
      </c>
      <c r="AR138" s="4">
        <f>AR62+AR100</f>
        <v/>
      </c>
      <c r="AS138" s="4">
        <f>AS62+AS100</f>
        <v/>
      </c>
      <c r="AT138" s="4">
        <f>AT62+AT100</f>
        <v/>
      </c>
      <c r="AU138" s="4">
        <f>AU62+AU100</f>
        <v/>
      </c>
      <c r="AV138" s="4">
        <f>AV62+AV100</f>
        <v/>
      </c>
      <c r="AW138" s="4">
        <f>AW62+AW100</f>
        <v/>
      </c>
      <c r="AX138" s="4">
        <f>AX62+AX100</f>
        <v/>
      </c>
      <c r="AY138" s="4">
        <f>AY62+AY100</f>
        <v/>
      </c>
      <c r="AZ138" s="4">
        <f>AZ62+AZ100</f>
        <v/>
      </c>
      <c r="BA138" s="4">
        <f>BA62+BA100</f>
        <v/>
      </c>
      <c r="BB138" s="4">
        <f>BB62+BB100</f>
        <v/>
      </c>
    </row>
    <row r="139">
      <c r="A139" t="inlineStr">
        <is>
          <t>Pos 20 — Total</t>
        </is>
      </c>
      <c r="B139" s="4">
        <f>B63+B101</f>
        <v/>
      </c>
      <c r="C139" s="4">
        <f>C63+C101</f>
        <v/>
      </c>
      <c r="D139" s="4">
        <f>D63+D101</f>
        <v/>
      </c>
      <c r="E139" s="4">
        <f>E63+E101</f>
        <v/>
      </c>
      <c r="F139" s="4">
        <f>F63+F101</f>
        <v/>
      </c>
      <c r="G139" s="4">
        <f>G63+G101</f>
        <v/>
      </c>
      <c r="H139" s="4">
        <f>H63+H101</f>
        <v/>
      </c>
      <c r="I139" s="4">
        <f>I63+I101</f>
        <v/>
      </c>
      <c r="J139" s="4">
        <f>J63+J101</f>
        <v/>
      </c>
      <c r="K139" s="4">
        <f>K63+K101</f>
        <v/>
      </c>
      <c r="L139" s="4">
        <f>L63+L101</f>
        <v/>
      </c>
      <c r="M139" s="4">
        <f>M63+M101</f>
        <v/>
      </c>
      <c r="N139" s="4">
        <f>N63+N101</f>
        <v/>
      </c>
      <c r="O139" s="4">
        <f>O63+O101</f>
        <v/>
      </c>
      <c r="P139" s="4">
        <f>P63+P101</f>
        <v/>
      </c>
      <c r="Q139" s="4">
        <f>Q63+Q101</f>
        <v/>
      </c>
      <c r="R139" s="4">
        <f>R63+R101</f>
        <v/>
      </c>
      <c r="S139" s="4">
        <f>S63+S101</f>
        <v/>
      </c>
      <c r="T139" s="4">
        <f>T63+T101</f>
        <v/>
      </c>
      <c r="U139" s="4">
        <f>U63+U101</f>
        <v/>
      </c>
      <c r="V139" s="4">
        <f>V63+V101</f>
        <v/>
      </c>
      <c r="W139" s="4">
        <f>W63+W101</f>
        <v/>
      </c>
      <c r="X139" s="4">
        <f>X63+X101</f>
        <v/>
      </c>
      <c r="Y139" s="4">
        <f>Y63+Y101</f>
        <v/>
      </c>
      <c r="Z139" s="4">
        <f>Z63+Z101</f>
        <v/>
      </c>
      <c r="AA139" s="4">
        <f>AA63+AA101</f>
        <v/>
      </c>
      <c r="AB139" s="4">
        <f>AB63+AB101</f>
        <v/>
      </c>
      <c r="AC139" s="4">
        <f>AC63+AC101</f>
        <v/>
      </c>
      <c r="AD139" s="4">
        <f>AD63+AD101</f>
        <v/>
      </c>
      <c r="AE139" s="4">
        <f>AE63+AE101</f>
        <v/>
      </c>
      <c r="AF139" s="4">
        <f>AF63+AF101</f>
        <v/>
      </c>
      <c r="AG139" s="4">
        <f>AG63+AG101</f>
        <v/>
      </c>
      <c r="AH139" s="4">
        <f>AH63+AH101</f>
        <v/>
      </c>
      <c r="AI139" s="4">
        <f>AI63+AI101</f>
        <v/>
      </c>
      <c r="AJ139" s="4">
        <f>AJ63+AJ101</f>
        <v/>
      </c>
      <c r="AK139" s="4">
        <f>AK63+AK101</f>
        <v/>
      </c>
      <c r="AL139" s="4">
        <f>AL63+AL101</f>
        <v/>
      </c>
      <c r="AM139" s="4">
        <f>AM63+AM101</f>
        <v/>
      </c>
      <c r="AN139" s="4">
        <f>AN63+AN101</f>
        <v/>
      </c>
      <c r="AO139" s="4">
        <f>AO63+AO101</f>
        <v/>
      </c>
      <c r="AP139" s="4">
        <f>AP63+AP101</f>
        <v/>
      </c>
      <c r="AQ139" s="4">
        <f>AQ63+AQ101</f>
        <v/>
      </c>
      <c r="AR139" s="4">
        <f>AR63+AR101</f>
        <v/>
      </c>
      <c r="AS139" s="4">
        <f>AS63+AS101</f>
        <v/>
      </c>
      <c r="AT139" s="4">
        <f>AT63+AT101</f>
        <v/>
      </c>
      <c r="AU139" s="4">
        <f>AU63+AU101</f>
        <v/>
      </c>
      <c r="AV139" s="4">
        <f>AV63+AV101</f>
        <v/>
      </c>
      <c r="AW139" s="4">
        <f>AW63+AW101</f>
        <v/>
      </c>
      <c r="AX139" s="4">
        <f>AX63+AX101</f>
        <v/>
      </c>
      <c r="AY139" s="4">
        <f>AY63+AY101</f>
        <v/>
      </c>
      <c r="AZ139" s="4">
        <f>AZ63+AZ101</f>
        <v/>
      </c>
      <c r="BA139" s="4">
        <f>BA63+BA101</f>
        <v/>
      </c>
      <c r="BB139" s="4">
        <f>BB63+BB101</f>
        <v/>
      </c>
    </row>
    <row r="140">
      <c r="A140" t="inlineStr">
        <is>
          <t>Pos 21 — Total</t>
        </is>
      </c>
      <c r="B140" s="4">
        <f>B64+B102</f>
        <v/>
      </c>
      <c r="C140" s="4">
        <f>C64+C102</f>
        <v/>
      </c>
      <c r="D140" s="4">
        <f>D64+D102</f>
        <v/>
      </c>
      <c r="E140" s="4">
        <f>E64+E102</f>
        <v/>
      </c>
      <c r="F140" s="4">
        <f>F64+F102</f>
        <v/>
      </c>
      <c r="G140" s="4">
        <f>G64+G102</f>
        <v/>
      </c>
      <c r="H140" s="4">
        <f>H64+H102</f>
        <v/>
      </c>
      <c r="I140" s="4">
        <f>I64+I102</f>
        <v/>
      </c>
      <c r="J140" s="4">
        <f>J64+J102</f>
        <v/>
      </c>
      <c r="K140" s="4">
        <f>K64+K102</f>
        <v/>
      </c>
      <c r="L140" s="4">
        <f>L64+L102</f>
        <v/>
      </c>
      <c r="M140" s="4">
        <f>M64+M102</f>
        <v/>
      </c>
      <c r="N140" s="4">
        <f>N64+N102</f>
        <v/>
      </c>
      <c r="O140" s="4">
        <f>O64+O102</f>
        <v/>
      </c>
      <c r="P140" s="4">
        <f>P64+P102</f>
        <v/>
      </c>
      <c r="Q140" s="4">
        <f>Q64+Q102</f>
        <v/>
      </c>
      <c r="R140" s="4">
        <f>R64+R102</f>
        <v/>
      </c>
      <c r="S140" s="4">
        <f>S64+S102</f>
        <v/>
      </c>
      <c r="T140" s="4">
        <f>T64+T102</f>
        <v/>
      </c>
      <c r="U140" s="4">
        <f>U64+U102</f>
        <v/>
      </c>
      <c r="V140" s="4">
        <f>V64+V102</f>
        <v/>
      </c>
      <c r="W140" s="4">
        <f>W64+W102</f>
        <v/>
      </c>
      <c r="X140" s="4">
        <f>X64+X102</f>
        <v/>
      </c>
      <c r="Y140" s="4">
        <f>Y64+Y102</f>
        <v/>
      </c>
      <c r="Z140" s="4">
        <f>Z64+Z102</f>
        <v/>
      </c>
      <c r="AA140" s="4">
        <f>AA64+AA102</f>
        <v/>
      </c>
      <c r="AB140" s="4">
        <f>AB64+AB102</f>
        <v/>
      </c>
      <c r="AC140" s="4">
        <f>AC64+AC102</f>
        <v/>
      </c>
      <c r="AD140" s="4">
        <f>AD64+AD102</f>
        <v/>
      </c>
      <c r="AE140" s="4">
        <f>AE64+AE102</f>
        <v/>
      </c>
      <c r="AF140" s="4">
        <f>AF64+AF102</f>
        <v/>
      </c>
      <c r="AG140" s="4">
        <f>AG64+AG102</f>
        <v/>
      </c>
      <c r="AH140" s="4">
        <f>AH64+AH102</f>
        <v/>
      </c>
      <c r="AI140" s="4">
        <f>AI64+AI102</f>
        <v/>
      </c>
      <c r="AJ140" s="4">
        <f>AJ64+AJ102</f>
        <v/>
      </c>
      <c r="AK140" s="4">
        <f>AK64+AK102</f>
        <v/>
      </c>
      <c r="AL140" s="4">
        <f>AL64+AL102</f>
        <v/>
      </c>
      <c r="AM140" s="4">
        <f>AM64+AM102</f>
        <v/>
      </c>
      <c r="AN140" s="4">
        <f>AN64+AN102</f>
        <v/>
      </c>
      <c r="AO140" s="4">
        <f>AO64+AO102</f>
        <v/>
      </c>
      <c r="AP140" s="4">
        <f>AP64+AP102</f>
        <v/>
      </c>
      <c r="AQ140" s="4">
        <f>AQ64+AQ102</f>
        <v/>
      </c>
      <c r="AR140" s="4">
        <f>AR64+AR102</f>
        <v/>
      </c>
      <c r="AS140" s="4">
        <f>AS64+AS102</f>
        <v/>
      </c>
      <c r="AT140" s="4">
        <f>AT64+AT102</f>
        <v/>
      </c>
      <c r="AU140" s="4">
        <f>AU64+AU102</f>
        <v/>
      </c>
      <c r="AV140" s="4">
        <f>AV64+AV102</f>
        <v/>
      </c>
      <c r="AW140" s="4">
        <f>AW64+AW102</f>
        <v/>
      </c>
      <c r="AX140" s="4">
        <f>AX64+AX102</f>
        <v/>
      </c>
      <c r="AY140" s="4">
        <f>AY64+AY102</f>
        <v/>
      </c>
      <c r="AZ140" s="4">
        <f>AZ64+AZ102</f>
        <v/>
      </c>
      <c r="BA140" s="4">
        <f>BA64+BA102</f>
        <v/>
      </c>
      <c r="BB140" s="4">
        <f>BB64+BB102</f>
        <v/>
      </c>
    </row>
    <row r="141">
      <c r="A141" t="inlineStr">
        <is>
          <t>Pos 22 — Total</t>
        </is>
      </c>
      <c r="B141" s="4">
        <f>B65+B103</f>
        <v/>
      </c>
      <c r="C141" s="4">
        <f>C65+C103</f>
        <v/>
      </c>
      <c r="D141" s="4">
        <f>D65+D103</f>
        <v/>
      </c>
      <c r="E141" s="4">
        <f>E65+E103</f>
        <v/>
      </c>
      <c r="F141" s="4">
        <f>F65+F103</f>
        <v/>
      </c>
      <c r="G141" s="4">
        <f>G65+G103</f>
        <v/>
      </c>
      <c r="H141" s="4">
        <f>H65+H103</f>
        <v/>
      </c>
      <c r="I141" s="4">
        <f>I65+I103</f>
        <v/>
      </c>
      <c r="J141" s="4">
        <f>J65+J103</f>
        <v/>
      </c>
      <c r="K141" s="4">
        <f>K65+K103</f>
        <v/>
      </c>
      <c r="L141" s="4">
        <f>L65+L103</f>
        <v/>
      </c>
      <c r="M141" s="4">
        <f>M65+M103</f>
        <v/>
      </c>
      <c r="N141" s="4">
        <f>N65+N103</f>
        <v/>
      </c>
      <c r="O141" s="4">
        <f>O65+O103</f>
        <v/>
      </c>
      <c r="P141" s="4">
        <f>P65+P103</f>
        <v/>
      </c>
      <c r="Q141" s="4">
        <f>Q65+Q103</f>
        <v/>
      </c>
      <c r="R141" s="4">
        <f>R65+R103</f>
        <v/>
      </c>
      <c r="S141" s="4">
        <f>S65+S103</f>
        <v/>
      </c>
      <c r="T141" s="4">
        <f>T65+T103</f>
        <v/>
      </c>
      <c r="U141" s="4">
        <f>U65+U103</f>
        <v/>
      </c>
      <c r="V141" s="4">
        <f>V65+V103</f>
        <v/>
      </c>
      <c r="W141" s="4">
        <f>W65+W103</f>
        <v/>
      </c>
      <c r="X141" s="4">
        <f>X65+X103</f>
        <v/>
      </c>
      <c r="Y141" s="4">
        <f>Y65+Y103</f>
        <v/>
      </c>
      <c r="Z141" s="4">
        <f>Z65+Z103</f>
        <v/>
      </c>
      <c r="AA141" s="4">
        <f>AA65+AA103</f>
        <v/>
      </c>
      <c r="AB141" s="4">
        <f>AB65+AB103</f>
        <v/>
      </c>
      <c r="AC141" s="4">
        <f>AC65+AC103</f>
        <v/>
      </c>
      <c r="AD141" s="4">
        <f>AD65+AD103</f>
        <v/>
      </c>
      <c r="AE141" s="4">
        <f>AE65+AE103</f>
        <v/>
      </c>
      <c r="AF141" s="4">
        <f>AF65+AF103</f>
        <v/>
      </c>
      <c r="AG141" s="4">
        <f>AG65+AG103</f>
        <v/>
      </c>
      <c r="AH141" s="4">
        <f>AH65+AH103</f>
        <v/>
      </c>
      <c r="AI141" s="4">
        <f>AI65+AI103</f>
        <v/>
      </c>
      <c r="AJ141" s="4">
        <f>AJ65+AJ103</f>
        <v/>
      </c>
      <c r="AK141" s="4">
        <f>AK65+AK103</f>
        <v/>
      </c>
      <c r="AL141" s="4">
        <f>AL65+AL103</f>
        <v/>
      </c>
      <c r="AM141" s="4">
        <f>AM65+AM103</f>
        <v/>
      </c>
      <c r="AN141" s="4">
        <f>AN65+AN103</f>
        <v/>
      </c>
      <c r="AO141" s="4">
        <f>AO65+AO103</f>
        <v/>
      </c>
      <c r="AP141" s="4">
        <f>AP65+AP103</f>
        <v/>
      </c>
      <c r="AQ141" s="4">
        <f>AQ65+AQ103</f>
        <v/>
      </c>
      <c r="AR141" s="4">
        <f>AR65+AR103</f>
        <v/>
      </c>
      <c r="AS141" s="4">
        <f>AS65+AS103</f>
        <v/>
      </c>
      <c r="AT141" s="4">
        <f>AT65+AT103</f>
        <v/>
      </c>
      <c r="AU141" s="4">
        <f>AU65+AU103</f>
        <v/>
      </c>
      <c r="AV141" s="4">
        <f>AV65+AV103</f>
        <v/>
      </c>
      <c r="AW141" s="4">
        <f>AW65+AW103</f>
        <v/>
      </c>
      <c r="AX141" s="4">
        <f>AX65+AX103</f>
        <v/>
      </c>
      <c r="AY141" s="4">
        <f>AY65+AY103</f>
        <v/>
      </c>
      <c r="AZ141" s="4">
        <f>AZ65+AZ103</f>
        <v/>
      </c>
      <c r="BA141" s="4">
        <f>BA65+BA103</f>
        <v/>
      </c>
      <c r="BB141" s="4">
        <f>BB65+BB103</f>
        <v/>
      </c>
    </row>
    <row r="142">
      <c r="A142" t="inlineStr">
        <is>
          <t>Pos 23 — Total</t>
        </is>
      </c>
      <c r="B142" s="4">
        <f>B66+B104</f>
        <v/>
      </c>
      <c r="C142" s="4">
        <f>C66+C104</f>
        <v/>
      </c>
      <c r="D142" s="4">
        <f>D66+D104</f>
        <v/>
      </c>
      <c r="E142" s="4">
        <f>E66+E104</f>
        <v/>
      </c>
      <c r="F142" s="4">
        <f>F66+F104</f>
        <v/>
      </c>
      <c r="G142" s="4">
        <f>G66+G104</f>
        <v/>
      </c>
      <c r="H142" s="4">
        <f>H66+H104</f>
        <v/>
      </c>
      <c r="I142" s="4">
        <f>I66+I104</f>
        <v/>
      </c>
      <c r="J142" s="4">
        <f>J66+J104</f>
        <v/>
      </c>
      <c r="K142" s="4">
        <f>K66+K104</f>
        <v/>
      </c>
      <c r="L142" s="4">
        <f>L66+L104</f>
        <v/>
      </c>
      <c r="M142" s="4">
        <f>M66+M104</f>
        <v/>
      </c>
      <c r="N142" s="4">
        <f>N66+N104</f>
        <v/>
      </c>
      <c r="O142" s="4">
        <f>O66+O104</f>
        <v/>
      </c>
      <c r="P142" s="4">
        <f>P66+P104</f>
        <v/>
      </c>
      <c r="Q142" s="4">
        <f>Q66+Q104</f>
        <v/>
      </c>
      <c r="R142" s="4">
        <f>R66+R104</f>
        <v/>
      </c>
      <c r="S142" s="4">
        <f>S66+S104</f>
        <v/>
      </c>
      <c r="T142" s="4">
        <f>T66+T104</f>
        <v/>
      </c>
      <c r="U142" s="4">
        <f>U66+U104</f>
        <v/>
      </c>
      <c r="V142" s="4">
        <f>V66+V104</f>
        <v/>
      </c>
      <c r="W142" s="4">
        <f>W66+W104</f>
        <v/>
      </c>
      <c r="X142" s="4">
        <f>X66+X104</f>
        <v/>
      </c>
      <c r="Y142" s="4">
        <f>Y66+Y104</f>
        <v/>
      </c>
      <c r="Z142" s="4">
        <f>Z66+Z104</f>
        <v/>
      </c>
      <c r="AA142" s="4">
        <f>AA66+AA104</f>
        <v/>
      </c>
      <c r="AB142" s="4">
        <f>AB66+AB104</f>
        <v/>
      </c>
      <c r="AC142" s="4">
        <f>AC66+AC104</f>
        <v/>
      </c>
      <c r="AD142" s="4">
        <f>AD66+AD104</f>
        <v/>
      </c>
      <c r="AE142" s="4">
        <f>AE66+AE104</f>
        <v/>
      </c>
      <c r="AF142" s="4">
        <f>AF66+AF104</f>
        <v/>
      </c>
      <c r="AG142" s="4">
        <f>AG66+AG104</f>
        <v/>
      </c>
      <c r="AH142" s="4">
        <f>AH66+AH104</f>
        <v/>
      </c>
      <c r="AI142" s="4">
        <f>AI66+AI104</f>
        <v/>
      </c>
      <c r="AJ142" s="4">
        <f>AJ66+AJ104</f>
        <v/>
      </c>
      <c r="AK142" s="4">
        <f>AK66+AK104</f>
        <v/>
      </c>
      <c r="AL142" s="4">
        <f>AL66+AL104</f>
        <v/>
      </c>
      <c r="AM142" s="4">
        <f>AM66+AM104</f>
        <v/>
      </c>
      <c r="AN142" s="4">
        <f>AN66+AN104</f>
        <v/>
      </c>
      <c r="AO142" s="4">
        <f>AO66+AO104</f>
        <v/>
      </c>
      <c r="AP142" s="4">
        <f>AP66+AP104</f>
        <v/>
      </c>
      <c r="AQ142" s="4">
        <f>AQ66+AQ104</f>
        <v/>
      </c>
      <c r="AR142" s="4">
        <f>AR66+AR104</f>
        <v/>
      </c>
      <c r="AS142" s="4">
        <f>AS66+AS104</f>
        <v/>
      </c>
      <c r="AT142" s="4">
        <f>AT66+AT104</f>
        <v/>
      </c>
      <c r="AU142" s="4">
        <f>AU66+AU104</f>
        <v/>
      </c>
      <c r="AV142" s="4">
        <f>AV66+AV104</f>
        <v/>
      </c>
      <c r="AW142" s="4">
        <f>AW66+AW104</f>
        <v/>
      </c>
      <c r="AX142" s="4">
        <f>AX66+AX104</f>
        <v/>
      </c>
      <c r="AY142" s="4">
        <f>AY66+AY104</f>
        <v/>
      </c>
      <c r="AZ142" s="4">
        <f>AZ66+AZ104</f>
        <v/>
      </c>
      <c r="BA142" s="4">
        <f>BA66+BA104</f>
        <v/>
      </c>
      <c r="BB142" s="4">
        <f>BB66+BB104</f>
        <v/>
      </c>
    </row>
    <row r="143">
      <c r="A143" t="inlineStr">
        <is>
          <t>Pos 24 — Total</t>
        </is>
      </c>
      <c r="B143" s="4">
        <f>B67+B105</f>
        <v/>
      </c>
      <c r="C143" s="4">
        <f>C67+C105</f>
        <v/>
      </c>
      <c r="D143" s="4">
        <f>D67+D105</f>
        <v/>
      </c>
      <c r="E143" s="4">
        <f>E67+E105</f>
        <v/>
      </c>
      <c r="F143" s="4">
        <f>F67+F105</f>
        <v/>
      </c>
      <c r="G143" s="4">
        <f>G67+G105</f>
        <v/>
      </c>
      <c r="H143" s="4">
        <f>H67+H105</f>
        <v/>
      </c>
      <c r="I143" s="4">
        <f>I67+I105</f>
        <v/>
      </c>
      <c r="J143" s="4">
        <f>J67+J105</f>
        <v/>
      </c>
      <c r="K143" s="4">
        <f>K67+K105</f>
        <v/>
      </c>
      <c r="L143" s="4">
        <f>L67+L105</f>
        <v/>
      </c>
      <c r="M143" s="4">
        <f>M67+M105</f>
        <v/>
      </c>
      <c r="N143" s="4">
        <f>N67+N105</f>
        <v/>
      </c>
      <c r="O143" s="4">
        <f>O67+O105</f>
        <v/>
      </c>
      <c r="P143" s="4">
        <f>P67+P105</f>
        <v/>
      </c>
      <c r="Q143" s="4">
        <f>Q67+Q105</f>
        <v/>
      </c>
      <c r="R143" s="4">
        <f>R67+R105</f>
        <v/>
      </c>
      <c r="S143" s="4">
        <f>S67+S105</f>
        <v/>
      </c>
      <c r="T143" s="4">
        <f>T67+T105</f>
        <v/>
      </c>
      <c r="U143" s="4">
        <f>U67+U105</f>
        <v/>
      </c>
      <c r="V143" s="4">
        <f>V67+V105</f>
        <v/>
      </c>
      <c r="W143" s="4">
        <f>W67+W105</f>
        <v/>
      </c>
      <c r="X143" s="4">
        <f>X67+X105</f>
        <v/>
      </c>
      <c r="Y143" s="4">
        <f>Y67+Y105</f>
        <v/>
      </c>
      <c r="Z143" s="4">
        <f>Z67+Z105</f>
        <v/>
      </c>
      <c r="AA143" s="4">
        <f>AA67+AA105</f>
        <v/>
      </c>
      <c r="AB143" s="4">
        <f>AB67+AB105</f>
        <v/>
      </c>
      <c r="AC143" s="4">
        <f>AC67+AC105</f>
        <v/>
      </c>
      <c r="AD143" s="4">
        <f>AD67+AD105</f>
        <v/>
      </c>
      <c r="AE143" s="4">
        <f>AE67+AE105</f>
        <v/>
      </c>
      <c r="AF143" s="4">
        <f>AF67+AF105</f>
        <v/>
      </c>
      <c r="AG143" s="4">
        <f>AG67+AG105</f>
        <v/>
      </c>
      <c r="AH143" s="4">
        <f>AH67+AH105</f>
        <v/>
      </c>
      <c r="AI143" s="4">
        <f>AI67+AI105</f>
        <v/>
      </c>
      <c r="AJ143" s="4">
        <f>AJ67+AJ105</f>
        <v/>
      </c>
      <c r="AK143" s="4">
        <f>AK67+AK105</f>
        <v/>
      </c>
      <c r="AL143" s="4">
        <f>AL67+AL105</f>
        <v/>
      </c>
      <c r="AM143" s="4">
        <f>AM67+AM105</f>
        <v/>
      </c>
      <c r="AN143" s="4">
        <f>AN67+AN105</f>
        <v/>
      </c>
      <c r="AO143" s="4">
        <f>AO67+AO105</f>
        <v/>
      </c>
      <c r="AP143" s="4">
        <f>AP67+AP105</f>
        <v/>
      </c>
      <c r="AQ143" s="4">
        <f>AQ67+AQ105</f>
        <v/>
      </c>
      <c r="AR143" s="4">
        <f>AR67+AR105</f>
        <v/>
      </c>
      <c r="AS143" s="4">
        <f>AS67+AS105</f>
        <v/>
      </c>
      <c r="AT143" s="4">
        <f>AT67+AT105</f>
        <v/>
      </c>
      <c r="AU143" s="4">
        <f>AU67+AU105</f>
        <v/>
      </c>
      <c r="AV143" s="4">
        <f>AV67+AV105</f>
        <v/>
      </c>
      <c r="AW143" s="4">
        <f>AW67+AW105</f>
        <v/>
      </c>
      <c r="AX143" s="4">
        <f>AX67+AX105</f>
        <v/>
      </c>
      <c r="AY143" s="4">
        <f>AY67+AY105</f>
        <v/>
      </c>
      <c r="AZ143" s="4">
        <f>AZ67+AZ105</f>
        <v/>
      </c>
      <c r="BA143" s="4">
        <f>BA67+BA105</f>
        <v/>
      </c>
      <c r="BB143" s="4">
        <f>BB67+BB105</f>
        <v/>
      </c>
    </row>
    <row r="144">
      <c r="A144" t="inlineStr">
        <is>
          <t>Pos 25 — Total</t>
        </is>
      </c>
      <c r="B144" s="4">
        <f>B68+B106</f>
        <v/>
      </c>
      <c r="C144" s="4">
        <f>C68+C106</f>
        <v/>
      </c>
      <c r="D144" s="4">
        <f>D68+D106</f>
        <v/>
      </c>
      <c r="E144" s="4">
        <f>E68+E106</f>
        <v/>
      </c>
      <c r="F144" s="4">
        <f>F68+F106</f>
        <v/>
      </c>
      <c r="G144" s="4">
        <f>G68+G106</f>
        <v/>
      </c>
      <c r="H144" s="4">
        <f>H68+H106</f>
        <v/>
      </c>
      <c r="I144" s="4">
        <f>I68+I106</f>
        <v/>
      </c>
      <c r="J144" s="4">
        <f>J68+J106</f>
        <v/>
      </c>
      <c r="K144" s="4">
        <f>K68+K106</f>
        <v/>
      </c>
      <c r="L144" s="4">
        <f>L68+L106</f>
        <v/>
      </c>
      <c r="M144" s="4">
        <f>M68+M106</f>
        <v/>
      </c>
      <c r="N144" s="4">
        <f>N68+N106</f>
        <v/>
      </c>
      <c r="O144" s="4">
        <f>O68+O106</f>
        <v/>
      </c>
      <c r="P144" s="4">
        <f>P68+P106</f>
        <v/>
      </c>
      <c r="Q144" s="4">
        <f>Q68+Q106</f>
        <v/>
      </c>
      <c r="R144" s="4">
        <f>R68+R106</f>
        <v/>
      </c>
      <c r="S144" s="4">
        <f>S68+S106</f>
        <v/>
      </c>
      <c r="T144" s="4">
        <f>T68+T106</f>
        <v/>
      </c>
      <c r="U144" s="4">
        <f>U68+U106</f>
        <v/>
      </c>
      <c r="V144" s="4">
        <f>V68+V106</f>
        <v/>
      </c>
      <c r="W144" s="4">
        <f>W68+W106</f>
        <v/>
      </c>
      <c r="X144" s="4">
        <f>X68+X106</f>
        <v/>
      </c>
      <c r="Y144" s="4">
        <f>Y68+Y106</f>
        <v/>
      </c>
      <c r="Z144" s="4">
        <f>Z68+Z106</f>
        <v/>
      </c>
      <c r="AA144" s="4">
        <f>AA68+AA106</f>
        <v/>
      </c>
      <c r="AB144" s="4">
        <f>AB68+AB106</f>
        <v/>
      </c>
      <c r="AC144" s="4">
        <f>AC68+AC106</f>
        <v/>
      </c>
      <c r="AD144" s="4">
        <f>AD68+AD106</f>
        <v/>
      </c>
      <c r="AE144" s="4">
        <f>AE68+AE106</f>
        <v/>
      </c>
      <c r="AF144" s="4">
        <f>AF68+AF106</f>
        <v/>
      </c>
      <c r="AG144" s="4">
        <f>AG68+AG106</f>
        <v/>
      </c>
      <c r="AH144" s="4">
        <f>AH68+AH106</f>
        <v/>
      </c>
      <c r="AI144" s="4">
        <f>AI68+AI106</f>
        <v/>
      </c>
      <c r="AJ144" s="4">
        <f>AJ68+AJ106</f>
        <v/>
      </c>
      <c r="AK144" s="4">
        <f>AK68+AK106</f>
        <v/>
      </c>
      <c r="AL144" s="4">
        <f>AL68+AL106</f>
        <v/>
      </c>
      <c r="AM144" s="4">
        <f>AM68+AM106</f>
        <v/>
      </c>
      <c r="AN144" s="4">
        <f>AN68+AN106</f>
        <v/>
      </c>
      <c r="AO144" s="4">
        <f>AO68+AO106</f>
        <v/>
      </c>
      <c r="AP144" s="4">
        <f>AP68+AP106</f>
        <v/>
      </c>
      <c r="AQ144" s="4">
        <f>AQ68+AQ106</f>
        <v/>
      </c>
      <c r="AR144" s="4">
        <f>AR68+AR106</f>
        <v/>
      </c>
      <c r="AS144" s="4">
        <f>AS68+AS106</f>
        <v/>
      </c>
      <c r="AT144" s="4">
        <f>AT68+AT106</f>
        <v/>
      </c>
      <c r="AU144" s="4">
        <f>AU68+AU106</f>
        <v/>
      </c>
      <c r="AV144" s="4">
        <f>AV68+AV106</f>
        <v/>
      </c>
      <c r="AW144" s="4">
        <f>AW68+AW106</f>
        <v/>
      </c>
      <c r="AX144" s="4">
        <f>AX68+AX106</f>
        <v/>
      </c>
      <c r="AY144" s="4">
        <f>AY68+AY106</f>
        <v/>
      </c>
      <c r="AZ144" s="4">
        <f>AZ68+AZ106</f>
        <v/>
      </c>
      <c r="BA144" s="4">
        <f>BA68+BA106</f>
        <v/>
      </c>
      <c r="BB144" s="4">
        <f>BB68+BB106</f>
        <v/>
      </c>
    </row>
    <row r="145">
      <c r="A145" t="inlineStr">
        <is>
          <t>Pos 26 — Total</t>
        </is>
      </c>
      <c r="B145" s="4">
        <f>B69+B107</f>
        <v/>
      </c>
      <c r="C145" s="4">
        <f>C69+C107</f>
        <v/>
      </c>
      <c r="D145" s="4">
        <f>D69+D107</f>
        <v/>
      </c>
      <c r="E145" s="4">
        <f>E69+E107</f>
        <v/>
      </c>
      <c r="F145" s="4">
        <f>F69+F107</f>
        <v/>
      </c>
      <c r="G145" s="4">
        <f>G69+G107</f>
        <v/>
      </c>
      <c r="H145" s="4">
        <f>H69+H107</f>
        <v/>
      </c>
      <c r="I145" s="4">
        <f>I69+I107</f>
        <v/>
      </c>
      <c r="J145" s="4">
        <f>J69+J107</f>
        <v/>
      </c>
      <c r="K145" s="4">
        <f>K69+K107</f>
        <v/>
      </c>
      <c r="L145" s="4">
        <f>L69+L107</f>
        <v/>
      </c>
      <c r="M145" s="4">
        <f>M69+M107</f>
        <v/>
      </c>
      <c r="N145" s="4">
        <f>N69+N107</f>
        <v/>
      </c>
      <c r="O145" s="4">
        <f>O69+O107</f>
        <v/>
      </c>
      <c r="P145" s="4">
        <f>P69+P107</f>
        <v/>
      </c>
      <c r="Q145" s="4">
        <f>Q69+Q107</f>
        <v/>
      </c>
      <c r="R145" s="4">
        <f>R69+R107</f>
        <v/>
      </c>
      <c r="S145" s="4">
        <f>S69+S107</f>
        <v/>
      </c>
      <c r="T145" s="4">
        <f>T69+T107</f>
        <v/>
      </c>
      <c r="U145" s="4">
        <f>U69+U107</f>
        <v/>
      </c>
      <c r="V145" s="4">
        <f>V69+V107</f>
        <v/>
      </c>
      <c r="W145" s="4">
        <f>W69+W107</f>
        <v/>
      </c>
      <c r="X145" s="4">
        <f>X69+X107</f>
        <v/>
      </c>
      <c r="Y145" s="4">
        <f>Y69+Y107</f>
        <v/>
      </c>
      <c r="Z145" s="4">
        <f>Z69+Z107</f>
        <v/>
      </c>
      <c r="AA145" s="4">
        <f>AA69+AA107</f>
        <v/>
      </c>
      <c r="AB145" s="4">
        <f>AB69+AB107</f>
        <v/>
      </c>
      <c r="AC145" s="4">
        <f>AC69+AC107</f>
        <v/>
      </c>
      <c r="AD145" s="4">
        <f>AD69+AD107</f>
        <v/>
      </c>
      <c r="AE145" s="4">
        <f>AE69+AE107</f>
        <v/>
      </c>
      <c r="AF145" s="4">
        <f>AF69+AF107</f>
        <v/>
      </c>
      <c r="AG145" s="4">
        <f>AG69+AG107</f>
        <v/>
      </c>
      <c r="AH145" s="4">
        <f>AH69+AH107</f>
        <v/>
      </c>
      <c r="AI145" s="4">
        <f>AI69+AI107</f>
        <v/>
      </c>
      <c r="AJ145" s="4">
        <f>AJ69+AJ107</f>
        <v/>
      </c>
      <c r="AK145" s="4">
        <f>AK69+AK107</f>
        <v/>
      </c>
      <c r="AL145" s="4">
        <f>AL69+AL107</f>
        <v/>
      </c>
      <c r="AM145" s="4">
        <f>AM69+AM107</f>
        <v/>
      </c>
      <c r="AN145" s="4">
        <f>AN69+AN107</f>
        <v/>
      </c>
      <c r="AO145" s="4">
        <f>AO69+AO107</f>
        <v/>
      </c>
      <c r="AP145" s="4">
        <f>AP69+AP107</f>
        <v/>
      </c>
      <c r="AQ145" s="4">
        <f>AQ69+AQ107</f>
        <v/>
      </c>
      <c r="AR145" s="4">
        <f>AR69+AR107</f>
        <v/>
      </c>
      <c r="AS145" s="4">
        <f>AS69+AS107</f>
        <v/>
      </c>
      <c r="AT145" s="4">
        <f>AT69+AT107</f>
        <v/>
      </c>
      <c r="AU145" s="4">
        <f>AU69+AU107</f>
        <v/>
      </c>
      <c r="AV145" s="4">
        <f>AV69+AV107</f>
        <v/>
      </c>
      <c r="AW145" s="4">
        <f>AW69+AW107</f>
        <v/>
      </c>
      <c r="AX145" s="4">
        <f>AX69+AX107</f>
        <v/>
      </c>
      <c r="AY145" s="4">
        <f>AY69+AY107</f>
        <v/>
      </c>
      <c r="AZ145" s="4">
        <f>AZ69+AZ107</f>
        <v/>
      </c>
      <c r="BA145" s="4">
        <f>BA69+BA107</f>
        <v/>
      </c>
      <c r="BB145" s="4">
        <f>BB69+BB107</f>
        <v/>
      </c>
    </row>
    <row r="146">
      <c r="A146" t="inlineStr">
        <is>
          <t>Pos 27 — Total</t>
        </is>
      </c>
      <c r="B146" s="4">
        <f>B70+B108</f>
        <v/>
      </c>
      <c r="C146" s="4">
        <f>C70+C108</f>
        <v/>
      </c>
      <c r="D146" s="4">
        <f>D70+D108</f>
        <v/>
      </c>
      <c r="E146" s="4">
        <f>E70+E108</f>
        <v/>
      </c>
      <c r="F146" s="4">
        <f>F70+F108</f>
        <v/>
      </c>
      <c r="G146" s="4">
        <f>G70+G108</f>
        <v/>
      </c>
      <c r="H146" s="4">
        <f>H70+H108</f>
        <v/>
      </c>
      <c r="I146" s="4">
        <f>I70+I108</f>
        <v/>
      </c>
      <c r="J146" s="4">
        <f>J70+J108</f>
        <v/>
      </c>
      <c r="K146" s="4">
        <f>K70+K108</f>
        <v/>
      </c>
      <c r="L146" s="4">
        <f>L70+L108</f>
        <v/>
      </c>
      <c r="M146" s="4">
        <f>M70+M108</f>
        <v/>
      </c>
      <c r="N146" s="4">
        <f>N70+N108</f>
        <v/>
      </c>
      <c r="O146" s="4">
        <f>O70+O108</f>
        <v/>
      </c>
      <c r="P146" s="4">
        <f>P70+P108</f>
        <v/>
      </c>
      <c r="Q146" s="4">
        <f>Q70+Q108</f>
        <v/>
      </c>
      <c r="R146" s="4">
        <f>R70+R108</f>
        <v/>
      </c>
      <c r="S146" s="4">
        <f>S70+S108</f>
        <v/>
      </c>
      <c r="T146" s="4">
        <f>T70+T108</f>
        <v/>
      </c>
      <c r="U146" s="4">
        <f>U70+U108</f>
        <v/>
      </c>
      <c r="V146" s="4">
        <f>V70+V108</f>
        <v/>
      </c>
      <c r="W146" s="4">
        <f>W70+W108</f>
        <v/>
      </c>
      <c r="X146" s="4">
        <f>X70+X108</f>
        <v/>
      </c>
      <c r="Y146" s="4">
        <f>Y70+Y108</f>
        <v/>
      </c>
      <c r="Z146" s="4">
        <f>Z70+Z108</f>
        <v/>
      </c>
      <c r="AA146" s="4">
        <f>AA70+AA108</f>
        <v/>
      </c>
      <c r="AB146" s="4">
        <f>AB70+AB108</f>
        <v/>
      </c>
      <c r="AC146" s="4">
        <f>AC70+AC108</f>
        <v/>
      </c>
      <c r="AD146" s="4">
        <f>AD70+AD108</f>
        <v/>
      </c>
      <c r="AE146" s="4">
        <f>AE70+AE108</f>
        <v/>
      </c>
      <c r="AF146" s="4">
        <f>AF70+AF108</f>
        <v/>
      </c>
      <c r="AG146" s="4">
        <f>AG70+AG108</f>
        <v/>
      </c>
      <c r="AH146" s="4">
        <f>AH70+AH108</f>
        <v/>
      </c>
      <c r="AI146" s="4">
        <f>AI70+AI108</f>
        <v/>
      </c>
      <c r="AJ146" s="4">
        <f>AJ70+AJ108</f>
        <v/>
      </c>
      <c r="AK146" s="4">
        <f>AK70+AK108</f>
        <v/>
      </c>
      <c r="AL146" s="4">
        <f>AL70+AL108</f>
        <v/>
      </c>
      <c r="AM146" s="4">
        <f>AM70+AM108</f>
        <v/>
      </c>
      <c r="AN146" s="4">
        <f>AN70+AN108</f>
        <v/>
      </c>
      <c r="AO146" s="4">
        <f>AO70+AO108</f>
        <v/>
      </c>
      <c r="AP146" s="4">
        <f>AP70+AP108</f>
        <v/>
      </c>
      <c r="AQ146" s="4">
        <f>AQ70+AQ108</f>
        <v/>
      </c>
      <c r="AR146" s="4">
        <f>AR70+AR108</f>
        <v/>
      </c>
      <c r="AS146" s="4">
        <f>AS70+AS108</f>
        <v/>
      </c>
      <c r="AT146" s="4">
        <f>AT70+AT108</f>
        <v/>
      </c>
      <c r="AU146" s="4">
        <f>AU70+AU108</f>
        <v/>
      </c>
      <c r="AV146" s="4">
        <f>AV70+AV108</f>
        <v/>
      </c>
      <c r="AW146" s="4">
        <f>AW70+AW108</f>
        <v/>
      </c>
      <c r="AX146" s="4">
        <f>AX70+AX108</f>
        <v/>
      </c>
      <c r="AY146" s="4">
        <f>AY70+AY108</f>
        <v/>
      </c>
      <c r="AZ146" s="4">
        <f>AZ70+AZ108</f>
        <v/>
      </c>
      <c r="BA146" s="4">
        <f>BA70+BA108</f>
        <v/>
      </c>
      <c r="BB146" s="4">
        <f>BB70+BB108</f>
        <v/>
      </c>
    </row>
    <row r="147">
      <c r="A147" t="inlineStr">
        <is>
          <t>Pos 28 — Total</t>
        </is>
      </c>
      <c r="B147" s="4">
        <f>B71+B109</f>
        <v/>
      </c>
      <c r="C147" s="4">
        <f>C71+C109</f>
        <v/>
      </c>
      <c r="D147" s="4">
        <f>D71+D109</f>
        <v/>
      </c>
      <c r="E147" s="4">
        <f>E71+E109</f>
        <v/>
      </c>
      <c r="F147" s="4">
        <f>F71+F109</f>
        <v/>
      </c>
      <c r="G147" s="4">
        <f>G71+G109</f>
        <v/>
      </c>
      <c r="H147" s="4">
        <f>H71+H109</f>
        <v/>
      </c>
      <c r="I147" s="4">
        <f>I71+I109</f>
        <v/>
      </c>
      <c r="J147" s="4">
        <f>J71+J109</f>
        <v/>
      </c>
      <c r="K147" s="4">
        <f>K71+K109</f>
        <v/>
      </c>
      <c r="L147" s="4">
        <f>L71+L109</f>
        <v/>
      </c>
      <c r="M147" s="4">
        <f>M71+M109</f>
        <v/>
      </c>
      <c r="N147" s="4">
        <f>N71+N109</f>
        <v/>
      </c>
      <c r="O147" s="4">
        <f>O71+O109</f>
        <v/>
      </c>
      <c r="P147" s="4">
        <f>P71+P109</f>
        <v/>
      </c>
      <c r="Q147" s="4">
        <f>Q71+Q109</f>
        <v/>
      </c>
      <c r="R147" s="4">
        <f>R71+R109</f>
        <v/>
      </c>
      <c r="S147" s="4">
        <f>S71+S109</f>
        <v/>
      </c>
      <c r="T147" s="4">
        <f>T71+T109</f>
        <v/>
      </c>
      <c r="U147" s="4">
        <f>U71+U109</f>
        <v/>
      </c>
      <c r="V147" s="4">
        <f>V71+V109</f>
        <v/>
      </c>
      <c r="W147" s="4">
        <f>W71+W109</f>
        <v/>
      </c>
      <c r="X147" s="4">
        <f>X71+X109</f>
        <v/>
      </c>
      <c r="Y147" s="4">
        <f>Y71+Y109</f>
        <v/>
      </c>
      <c r="Z147" s="4">
        <f>Z71+Z109</f>
        <v/>
      </c>
      <c r="AA147" s="4">
        <f>AA71+AA109</f>
        <v/>
      </c>
      <c r="AB147" s="4">
        <f>AB71+AB109</f>
        <v/>
      </c>
      <c r="AC147" s="4">
        <f>AC71+AC109</f>
        <v/>
      </c>
      <c r="AD147" s="4">
        <f>AD71+AD109</f>
        <v/>
      </c>
      <c r="AE147" s="4">
        <f>AE71+AE109</f>
        <v/>
      </c>
      <c r="AF147" s="4">
        <f>AF71+AF109</f>
        <v/>
      </c>
      <c r="AG147" s="4">
        <f>AG71+AG109</f>
        <v/>
      </c>
      <c r="AH147" s="4">
        <f>AH71+AH109</f>
        <v/>
      </c>
      <c r="AI147" s="4">
        <f>AI71+AI109</f>
        <v/>
      </c>
      <c r="AJ147" s="4">
        <f>AJ71+AJ109</f>
        <v/>
      </c>
      <c r="AK147" s="4">
        <f>AK71+AK109</f>
        <v/>
      </c>
      <c r="AL147" s="4">
        <f>AL71+AL109</f>
        <v/>
      </c>
      <c r="AM147" s="4">
        <f>AM71+AM109</f>
        <v/>
      </c>
      <c r="AN147" s="4">
        <f>AN71+AN109</f>
        <v/>
      </c>
      <c r="AO147" s="4">
        <f>AO71+AO109</f>
        <v/>
      </c>
      <c r="AP147" s="4">
        <f>AP71+AP109</f>
        <v/>
      </c>
      <c r="AQ147" s="4">
        <f>AQ71+AQ109</f>
        <v/>
      </c>
      <c r="AR147" s="4">
        <f>AR71+AR109</f>
        <v/>
      </c>
      <c r="AS147" s="4">
        <f>AS71+AS109</f>
        <v/>
      </c>
      <c r="AT147" s="4">
        <f>AT71+AT109</f>
        <v/>
      </c>
      <c r="AU147" s="4">
        <f>AU71+AU109</f>
        <v/>
      </c>
      <c r="AV147" s="4">
        <f>AV71+AV109</f>
        <v/>
      </c>
      <c r="AW147" s="4">
        <f>AW71+AW109</f>
        <v/>
      </c>
      <c r="AX147" s="4">
        <f>AX71+AX109</f>
        <v/>
      </c>
      <c r="AY147" s="4">
        <f>AY71+AY109</f>
        <v/>
      </c>
      <c r="AZ147" s="4">
        <f>AZ71+AZ109</f>
        <v/>
      </c>
      <c r="BA147" s="4">
        <f>BA71+BA109</f>
        <v/>
      </c>
      <c r="BB147" s="4">
        <f>BB71+BB109</f>
        <v/>
      </c>
    </row>
    <row r="148">
      <c r="A148" t="inlineStr">
        <is>
          <t>Pos 29 — Total</t>
        </is>
      </c>
      <c r="B148" s="4">
        <f>B72+B110</f>
        <v/>
      </c>
      <c r="C148" s="4">
        <f>C72+C110</f>
        <v/>
      </c>
      <c r="D148" s="4">
        <f>D72+D110</f>
        <v/>
      </c>
      <c r="E148" s="4">
        <f>E72+E110</f>
        <v/>
      </c>
      <c r="F148" s="4">
        <f>F72+F110</f>
        <v/>
      </c>
      <c r="G148" s="4">
        <f>G72+G110</f>
        <v/>
      </c>
      <c r="H148" s="4">
        <f>H72+H110</f>
        <v/>
      </c>
      <c r="I148" s="4">
        <f>I72+I110</f>
        <v/>
      </c>
      <c r="J148" s="4">
        <f>J72+J110</f>
        <v/>
      </c>
      <c r="K148" s="4">
        <f>K72+K110</f>
        <v/>
      </c>
      <c r="L148" s="4">
        <f>L72+L110</f>
        <v/>
      </c>
      <c r="M148" s="4">
        <f>M72+M110</f>
        <v/>
      </c>
      <c r="N148" s="4">
        <f>N72+N110</f>
        <v/>
      </c>
      <c r="O148" s="4">
        <f>O72+O110</f>
        <v/>
      </c>
      <c r="P148" s="4">
        <f>P72+P110</f>
        <v/>
      </c>
      <c r="Q148" s="4">
        <f>Q72+Q110</f>
        <v/>
      </c>
      <c r="R148" s="4">
        <f>R72+R110</f>
        <v/>
      </c>
      <c r="S148" s="4">
        <f>S72+S110</f>
        <v/>
      </c>
      <c r="T148" s="4">
        <f>T72+T110</f>
        <v/>
      </c>
      <c r="U148" s="4">
        <f>U72+U110</f>
        <v/>
      </c>
      <c r="V148" s="4">
        <f>V72+V110</f>
        <v/>
      </c>
      <c r="W148" s="4">
        <f>W72+W110</f>
        <v/>
      </c>
      <c r="X148" s="4">
        <f>X72+X110</f>
        <v/>
      </c>
      <c r="Y148" s="4">
        <f>Y72+Y110</f>
        <v/>
      </c>
      <c r="Z148" s="4">
        <f>Z72+Z110</f>
        <v/>
      </c>
      <c r="AA148" s="4">
        <f>AA72+AA110</f>
        <v/>
      </c>
      <c r="AB148" s="4">
        <f>AB72+AB110</f>
        <v/>
      </c>
      <c r="AC148" s="4">
        <f>AC72+AC110</f>
        <v/>
      </c>
      <c r="AD148" s="4">
        <f>AD72+AD110</f>
        <v/>
      </c>
      <c r="AE148" s="4">
        <f>AE72+AE110</f>
        <v/>
      </c>
      <c r="AF148" s="4">
        <f>AF72+AF110</f>
        <v/>
      </c>
      <c r="AG148" s="4">
        <f>AG72+AG110</f>
        <v/>
      </c>
      <c r="AH148" s="4">
        <f>AH72+AH110</f>
        <v/>
      </c>
      <c r="AI148" s="4">
        <f>AI72+AI110</f>
        <v/>
      </c>
      <c r="AJ148" s="4">
        <f>AJ72+AJ110</f>
        <v/>
      </c>
      <c r="AK148" s="4">
        <f>AK72+AK110</f>
        <v/>
      </c>
      <c r="AL148" s="4">
        <f>AL72+AL110</f>
        <v/>
      </c>
      <c r="AM148" s="4">
        <f>AM72+AM110</f>
        <v/>
      </c>
      <c r="AN148" s="4">
        <f>AN72+AN110</f>
        <v/>
      </c>
      <c r="AO148" s="4">
        <f>AO72+AO110</f>
        <v/>
      </c>
      <c r="AP148" s="4">
        <f>AP72+AP110</f>
        <v/>
      </c>
      <c r="AQ148" s="4">
        <f>AQ72+AQ110</f>
        <v/>
      </c>
      <c r="AR148" s="4">
        <f>AR72+AR110</f>
        <v/>
      </c>
      <c r="AS148" s="4">
        <f>AS72+AS110</f>
        <v/>
      </c>
      <c r="AT148" s="4">
        <f>AT72+AT110</f>
        <v/>
      </c>
      <c r="AU148" s="4">
        <f>AU72+AU110</f>
        <v/>
      </c>
      <c r="AV148" s="4">
        <f>AV72+AV110</f>
        <v/>
      </c>
      <c r="AW148" s="4">
        <f>AW72+AW110</f>
        <v/>
      </c>
      <c r="AX148" s="4">
        <f>AX72+AX110</f>
        <v/>
      </c>
      <c r="AY148" s="4">
        <f>AY72+AY110</f>
        <v/>
      </c>
      <c r="AZ148" s="4">
        <f>AZ72+AZ110</f>
        <v/>
      </c>
      <c r="BA148" s="4">
        <f>BA72+BA110</f>
        <v/>
      </c>
      <c r="BB148" s="4">
        <f>BB72+BB110</f>
        <v/>
      </c>
    </row>
    <row r="149">
      <c r="A149" t="inlineStr">
        <is>
          <t>Pos 30 — Total</t>
        </is>
      </c>
      <c r="B149" s="4">
        <f>B73+B111</f>
        <v/>
      </c>
      <c r="C149" s="4">
        <f>C73+C111</f>
        <v/>
      </c>
      <c r="D149" s="4">
        <f>D73+D111</f>
        <v/>
      </c>
      <c r="E149" s="4">
        <f>E73+E111</f>
        <v/>
      </c>
      <c r="F149" s="4">
        <f>F73+F111</f>
        <v/>
      </c>
      <c r="G149" s="4">
        <f>G73+G111</f>
        <v/>
      </c>
      <c r="H149" s="4">
        <f>H73+H111</f>
        <v/>
      </c>
      <c r="I149" s="4">
        <f>I73+I111</f>
        <v/>
      </c>
      <c r="J149" s="4">
        <f>J73+J111</f>
        <v/>
      </c>
      <c r="K149" s="4">
        <f>K73+K111</f>
        <v/>
      </c>
      <c r="L149" s="4">
        <f>L73+L111</f>
        <v/>
      </c>
      <c r="M149" s="4">
        <f>M73+M111</f>
        <v/>
      </c>
      <c r="N149" s="4">
        <f>N73+N111</f>
        <v/>
      </c>
      <c r="O149" s="4">
        <f>O73+O111</f>
        <v/>
      </c>
      <c r="P149" s="4">
        <f>P73+P111</f>
        <v/>
      </c>
      <c r="Q149" s="4">
        <f>Q73+Q111</f>
        <v/>
      </c>
      <c r="R149" s="4">
        <f>R73+R111</f>
        <v/>
      </c>
      <c r="S149" s="4">
        <f>S73+S111</f>
        <v/>
      </c>
      <c r="T149" s="4">
        <f>T73+T111</f>
        <v/>
      </c>
      <c r="U149" s="4">
        <f>U73+U111</f>
        <v/>
      </c>
      <c r="V149" s="4">
        <f>V73+V111</f>
        <v/>
      </c>
      <c r="W149" s="4">
        <f>W73+W111</f>
        <v/>
      </c>
      <c r="X149" s="4">
        <f>X73+X111</f>
        <v/>
      </c>
      <c r="Y149" s="4">
        <f>Y73+Y111</f>
        <v/>
      </c>
      <c r="Z149" s="4">
        <f>Z73+Z111</f>
        <v/>
      </c>
      <c r="AA149" s="4">
        <f>AA73+AA111</f>
        <v/>
      </c>
      <c r="AB149" s="4">
        <f>AB73+AB111</f>
        <v/>
      </c>
      <c r="AC149" s="4">
        <f>AC73+AC111</f>
        <v/>
      </c>
      <c r="AD149" s="4">
        <f>AD73+AD111</f>
        <v/>
      </c>
      <c r="AE149" s="4">
        <f>AE73+AE111</f>
        <v/>
      </c>
      <c r="AF149" s="4">
        <f>AF73+AF111</f>
        <v/>
      </c>
      <c r="AG149" s="4">
        <f>AG73+AG111</f>
        <v/>
      </c>
      <c r="AH149" s="4">
        <f>AH73+AH111</f>
        <v/>
      </c>
      <c r="AI149" s="4">
        <f>AI73+AI111</f>
        <v/>
      </c>
      <c r="AJ149" s="4">
        <f>AJ73+AJ111</f>
        <v/>
      </c>
      <c r="AK149" s="4">
        <f>AK73+AK111</f>
        <v/>
      </c>
      <c r="AL149" s="4">
        <f>AL73+AL111</f>
        <v/>
      </c>
      <c r="AM149" s="4">
        <f>AM73+AM111</f>
        <v/>
      </c>
      <c r="AN149" s="4">
        <f>AN73+AN111</f>
        <v/>
      </c>
      <c r="AO149" s="4">
        <f>AO73+AO111</f>
        <v/>
      </c>
      <c r="AP149" s="4">
        <f>AP73+AP111</f>
        <v/>
      </c>
      <c r="AQ149" s="4">
        <f>AQ73+AQ111</f>
        <v/>
      </c>
      <c r="AR149" s="4">
        <f>AR73+AR111</f>
        <v/>
      </c>
      <c r="AS149" s="4">
        <f>AS73+AS111</f>
        <v/>
      </c>
      <c r="AT149" s="4">
        <f>AT73+AT111</f>
        <v/>
      </c>
      <c r="AU149" s="4">
        <f>AU73+AU111</f>
        <v/>
      </c>
      <c r="AV149" s="4">
        <f>AV73+AV111</f>
        <v/>
      </c>
      <c r="AW149" s="4">
        <f>AW73+AW111</f>
        <v/>
      </c>
      <c r="AX149" s="4">
        <f>AX73+AX111</f>
        <v/>
      </c>
      <c r="AY149" s="4">
        <f>AY73+AY111</f>
        <v/>
      </c>
      <c r="AZ149" s="4">
        <f>AZ73+AZ111</f>
        <v/>
      </c>
      <c r="BA149" s="4">
        <f>BA73+BA111</f>
        <v/>
      </c>
      <c r="BB149" s="4">
        <f>BB73+BB111</f>
        <v/>
      </c>
    </row>
    <row r="150">
      <c r="A150" t="inlineStr">
        <is>
          <t>Pos 31 — Total</t>
        </is>
      </c>
      <c r="B150" s="4">
        <f>B74+B112</f>
        <v/>
      </c>
      <c r="C150" s="4">
        <f>C74+C112</f>
        <v/>
      </c>
      <c r="D150" s="4">
        <f>D74+D112</f>
        <v/>
      </c>
      <c r="E150" s="4">
        <f>E74+E112</f>
        <v/>
      </c>
      <c r="F150" s="4">
        <f>F74+F112</f>
        <v/>
      </c>
      <c r="G150" s="4">
        <f>G74+G112</f>
        <v/>
      </c>
      <c r="H150" s="4">
        <f>H74+H112</f>
        <v/>
      </c>
      <c r="I150" s="4">
        <f>I74+I112</f>
        <v/>
      </c>
      <c r="J150" s="4">
        <f>J74+J112</f>
        <v/>
      </c>
      <c r="K150" s="4">
        <f>K74+K112</f>
        <v/>
      </c>
      <c r="L150" s="4">
        <f>L74+L112</f>
        <v/>
      </c>
      <c r="M150" s="4">
        <f>M74+M112</f>
        <v/>
      </c>
      <c r="N150" s="4">
        <f>N74+N112</f>
        <v/>
      </c>
      <c r="O150" s="4">
        <f>O74+O112</f>
        <v/>
      </c>
      <c r="P150" s="4">
        <f>P74+P112</f>
        <v/>
      </c>
      <c r="Q150" s="4">
        <f>Q74+Q112</f>
        <v/>
      </c>
      <c r="R150" s="4">
        <f>R74+R112</f>
        <v/>
      </c>
      <c r="S150" s="4">
        <f>S74+S112</f>
        <v/>
      </c>
      <c r="T150" s="4">
        <f>T74+T112</f>
        <v/>
      </c>
      <c r="U150" s="4">
        <f>U74+U112</f>
        <v/>
      </c>
      <c r="V150" s="4">
        <f>V74+V112</f>
        <v/>
      </c>
      <c r="W150" s="4">
        <f>W74+W112</f>
        <v/>
      </c>
      <c r="X150" s="4">
        <f>X74+X112</f>
        <v/>
      </c>
      <c r="Y150" s="4">
        <f>Y74+Y112</f>
        <v/>
      </c>
      <c r="Z150" s="4">
        <f>Z74+Z112</f>
        <v/>
      </c>
      <c r="AA150" s="4">
        <f>AA74+AA112</f>
        <v/>
      </c>
      <c r="AB150" s="4">
        <f>AB74+AB112</f>
        <v/>
      </c>
      <c r="AC150" s="4">
        <f>AC74+AC112</f>
        <v/>
      </c>
      <c r="AD150" s="4">
        <f>AD74+AD112</f>
        <v/>
      </c>
      <c r="AE150" s="4">
        <f>AE74+AE112</f>
        <v/>
      </c>
      <c r="AF150" s="4">
        <f>AF74+AF112</f>
        <v/>
      </c>
      <c r="AG150" s="4">
        <f>AG74+AG112</f>
        <v/>
      </c>
      <c r="AH150" s="4">
        <f>AH74+AH112</f>
        <v/>
      </c>
      <c r="AI150" s="4">
        <f>AI74+AI112</f>
        <v/>
      </c>
      <c r="AJ150" s="4">
        <f>AJ74+AJ112</f>
        <v/>
      </c>
      <c r="AK150" s="4">
        <f>AK74+AK112</f>
        <v/>
      </c>
      <c r="AL150" s="4">
        <f>AL74+AL112</f>
        <v/>
      </c>
      <c r="AM150" s="4">
        <f>AM74+AM112</f>
        <v/>
      </c>
      <c r="AN150" s="4">
        <f>AN74+AN112</f>
        <v/>
      </c>
      <c r="AO150" s="4">
        <f>AO74+AO112</f>
        <v/>
      </c>
      <c r="AP150" s="4">
        <f>AP74+AP112</f>
        <v/>
      </c>
      <c r="AQ150" s="4">
        <f>AQ74+AQ112</f>
        <v/>
      </c>
      <c r="AR150" s="4">
        <f>AR74+AR112</f>
        <v/>
      </c>
      <c r="AS150" s="4">
        <f>AS74+AS112</f>
        <v/>
      </c>
      <c r="AT150" s="4">
        <f>AT74+AT112</f>
        <v/>
      </c>
      <c r="AU150" s="4">
        <f>AU74+AU112</f>
        <v/>
      </c>
      <c r="AV150" s="4">
        <f>AV74+AV112</f>
        <v/>
      </c>
      <c r="AW150" s="4">
        <f>AW74+AW112</f>
        <v/>
      </c>
      <c r="AX150" s="4">
        <f>AX74+AX112</f>
        <v/>
      </c>
      <c r="AY150" s="4">
        <f>AY74+AY112</f>
        <v/>
      </c>
      <c r="AZ150" s="4">
        <f>AZ74+AZ112</f>
        <v/>
      </c>
      <c r="BA150" s="4">
        <f>BA74+BA112</f>
        <v/>
      </c>
      <c r="BB150" s="4">
        <f>BB74+BB112</f>
        <v/>
      </c>
    </row>
    <row r="151">
      <c r="A151" t="inlineStr">
        <is>
          <t>Pos 32 — Total</t>
        </is>
      </c>
      <c r="B151" s="4">
        <f>B75+B113</f>
        <v/>
      </c>
      <c r="C151" s="4">
        <f>C75+C113</f>
        <v/>
      </c>
      <c r="D151" s="4">
        <f>D75+D113</f>
        <v/>
      </c>
      <c r="E151" s="4">
        <f>E75+E113</f>
        <v/>
      </c>
      <c r="F151" s="4">
        <f>F75+F113</f>
        <v/>
      </c>
      <c r="G151" s="4">
        <f>G75+G113</f>
        <v/>
      </c>
      <c r="H151" s="4">
        <f>H75+H113</f>
        <v/>
      </c>
      <c r="I151" s="4">
        <f>I75+I113</f>
        <v/>
      </c>
      <c r="J151" s="4">
        <f>J75+J113</f>
        <v/>
      </c>
      <c r="K151" s="4">
        <f>K75+K113</f>
        <v/>
      </c>
      <c r="L151" s="4">
        <f>L75+L113</f>
        <v/>
      </c>
      <c r="M151" s="4">
        <f>M75+M113</f>
        <v/>
      </c>
      <c r="N151" s="4">
        <f>N75+N113</f>
        <v/>
      </c>
      <c r="O151" s="4">
        <f>O75+O113</f>
        <v/>
      </c>
      <c r="P151" s="4">
        <f>P75+P113</f>
        <v/>
      </c>
      <c r="Q151" s="4">
        <f>Q75+Q113</f>
        <v/>
      </c>
      <c r="R151" s="4">
        <f>R75+R113</f>
        <v/>
      </c>
      <c r="S151" s="4">
        <f>S75+S113</f>
        <v/>
      </c>
      <c r="T151" s="4">
        <f>T75+T113</f>
        <v/>
      </c>
      <c r="U151" s="4">
        <f>U75+U113</f>
        <v/>
      </c>
      <c r="V151" s="4">
        <f>V75+V113</f>
        <v/>
      </c>
      <c r="W151" s="4">
        <f>W75+W113</f>
        <v/>
      </c>
      <c r="X151" s="4">
        <f>X75+X113</f>
        <v/>
      </c>
      <c r="Y151" s="4">
        <f>Y75+Y113</f>
        <v/>
      </c>
      <c r="Z151" s="4">
        <f>Z75+Z113</f>
        <v/>
      </c>
      <c r="AA151" s="4">
        <f>AA75+AA113</f>
        <v/>
      </c>
      <c r="AB151" s="4">
        <f>AB75+AB113</f>
        <v/>
      </c>
      <c r="AC151" s="4">
        <f>AC75+AC113</f>
        <v/>
      </c>
      <c r="AD151" s="4">
        <f>AD75+AD113</f>
        <v/>
      </c>
      <c r="AE151" s="4">
        <f>AE75+AE113</f>
        <v/>
      </c>
      <c r="AF151" s="4">
        <f>AF75+AF113</f>
        <v/>
      </c>
      <c r="AG151" s="4">
        <f>AG75+AG113</f>
        <v/>
      </c>
      <c r="AH151" s="4">
        <f>AH75+AH113</f>
        <v/>
      </c>
      <c r="AI151" s="4">
        <f>AI75+AI113</f>
        <v/>
      </c>
      <c r="AJ151" s="4">
        <f>AJ75+AJ113</f>
        <v/>
      </c>
      <c r="AK151" s="4">
        <f>AK75+AK113</f>
        <v/>
      </c>
      <c r="AL151" s="4">
        <f>AL75+AL113</f>
        <v/>
      </c>
      <c r="AM151" s="4">
        <f>AM75+AM113</f>
        <v/>
      </c>
      <c r="AN151" s="4">
        <f>AN75+AN113</f>
        <v/>
      </c>
      <c r="AO151" s="4">
        <f>AO75+AO113</f>
        <v/>
      </c>
      <c r="AP151" s="4">
        <f>AP75+AP113</f>
        <v/>
      </c>
      <c r="AQ151" s="4">
        <f>AQ75+AQ113</f>
        <v/>
      </c>
      <c r="AR151" s="4">
        <f>AR75+AR113</f>
        <v/>
      </c>
      <c r="AS151" s="4">
        <f>AS75+AS113</f>
        <v/>
      </c>
      <c r="AT151" s="4">
        <f>AT75+AT113</f>
        <v/>
      </c>
      <c r="AU151" s="4">
        <f>AU75+AU113</f>
        <v/>
      </c>
      <c r="AV151" s="4">
        <f>AV75+AV113</f>
        <v/>
      </c>
      <c r="AW151" s="4">
        <f>AW75+AW113</f>
        <v/>
      </c>
      <c r="AX151" s="4">
        <f>AX75+AX113</f>
        <v/>
      </c>
      <c r="AY151" s="4">
        <f>AY75+AY113</f>
        <v/>
      </c>
      <c r="AZ151" s="4">
        <f>AZ75+AZ113</f>
        <v/>
      </c>
      <c r="BA151" s="4">
        <f>BA75+BA113</f>
        <v/>
      </c>
      <c r="BB151" s="4">
        <f>BB75+BB113</f>
        <v/>
      </c>
    </row>
    <row r="152">
      <c r="A152" t="inlineStr">
        <is>
          <t>Pos 33 — Total</t>
        </is>
      </c>
      <c r="B152" s="4">
        <f>B76+B114</f>
        <v/>
      </c>
      <c r="C152" s="4">
        <f>C76+C114</f>
        <v/>
      </c>
      <c r="D152" s="4">
        <f>D76+D114</f>
        <v/>
      </c>
      <c r="E152" s="4">
        <f>E76+E114</f>
        <v/>
      </c>
      <c r="F152" s="4">
        <f>F76+F114</f>
        <v/>
      </c>
      <c r="G152" s="4">
        <f>G76+G114</f>
        <v/>
      </c>
      <c r="H152" s="4">
        <f>H76+H114</f>
        <v/>
      </c>
      <c r="I152" s="4">
        <f>I76+I114</f>
        <v/>
      </c>
      <c r="J152" s="4">
        <f>J76+J114</f>
        <v/>
      </c>
      <c r="K152" s="4">
        <f>K76+K114</f>
        <v/>
      </c>
      <c r="L152" s="4">
        <f>L76+L114</f>
        <v/>
      </c>
      <c r="M152" s="4">
        <f>M76+M114</f>
        <v/>
      </c>
      <c r="N152" s="4">
        <f>N76+N114</f>
        <v/>
      </c>
      <c r="O152" s="4">
        <f>O76+O114</f>
        <v/>
      </c>
      <c r="P152" s="4">
        <f>P76+P114</f>
        <v/>
      </c>
      <c r="Q152" s="4">
        <f>Q76+Q114</f>
        <v/>
      </c>
      <c r="R152" s="4">
        <f>R76+R114</f>
        <v/>
      </c>
      <c r="S152" s="4">
        <f>S76+S114</f>
        <v/>
      </c>
      <c r="T152" s="4">
        <f>T76+T114</f>
        <v/>
      </c>
      <c r="U152" s="4">
        <f>U76+U114</f>
        <v/>
      </c>
      <c r="V152" s="4">
        <f>V76+V114</f>
        <v/>
      </c>
      <c r="W152" s="4">
        <f>W76+W114</f>
        <v/>
      </c>
      <c r="X152" s="4">
        <f>X76+X114</f>
        <v/>
      </c>
      <c r="Y152" s="4">
        <f>Y76+Y114</f>
        <v/>
      </c>
      <c r="Z152" s="4">
        <f>Z76+Z114</f>
        <v/>
      </c>
      <c r="AA152" s="4">
        <f>AA76+AA114</f>
        <v/>
      </c>
      <c r="AB152" s="4">
        <f>AB76+AB114</f>
        <v/>
      </c>
      <c r="AC152" s="4">
        <f>AC76+AC114</f>
        <v/>
      </c>
      <c r="AD152" s="4">
        <f>AD76+AD114</f>
        <v/>
      </c>
      <c r="AE152" s="4">
        <f>AE76+AE114</f>
        <v/>
      </c>
      <c r="AF152" s="4">
        <f>AF76+AF114</f>
        <v/>
      </c>
      <c r="AG152" s="4">
        <f>AG76+AG114</f>
        <v/>
      </c>
      <c r="AH152" s="4">
        <f>AH76+AH114</f>
        <v/>
      </c>
      <c r="AI152" s="4">
        <f>AI76+AI114</f>
        <v/>
      </c>
      <c r="AJ152" s="4">
        <f>AJ76+AJ114</f>
        <v/>
      </c>
      <c r="AK152" s="4">
        <f>AK76+AK114</f>
        <v/>
      </c>
      <c r="AL152" s="4">
        <f>AL76+AL114</f>
        <v/>
      </c>
      <c r="AM152" s="4">
        <f>AM76+AM114</f>
        <v/>
      </c>
      <c r="AN152" s="4">
        <f>AN76+AN114</f>
        <v/>
      </c>
      <c r="AO152" s="4">
        <f>AO76+AO114</f>
        <v/>
      </c>
      <c r="AP152" s="4">
        <f>AP76+AP114</f>
        <v/>
      </c>
      <c r="AQ152" s="4">
        <f>AQ76+AQ114</f>
        <v/>
      </c>
      <c r="AR152" s="4">
        <f>AR76+AR114</f>
        <v/>
      </c>
      <c r="AS152" s="4">
        <f>AS76+AS114</f>
        <v/>
      </c>
      <c r="AT152" s="4">
        <f>AT76+AT114</f>
        <v/>
      </c>
      <c r="AU152" s="4">
        <f>AU76+AU114</f>
        <v/>
      </c>
      <c r="AV152" s="4">
        <f>AV76+AV114</f>
        <v/>
      </c>
      <c r="AW152" s="4">
        <f>AW76+AW114</f>
        <v/>
      </c>
      <c r="AX152" s="4">
        <f>AX76+AX114</f>
        <v/>
      </c>
      <c r="AY152" s="4">
        <f>AY76+AY114</f>
        <v/>
      </c>
      <c r="AZ152" s="4">
        <f>AZ76+AZ114</f>
        <v/>
      </c>
      <c r="BA152" s="4">
        <f>BA76+BA114</f>
        <v/>
      </c>
      <c r="BB152" s="4">
        <f>BB76+BB114</f>
        <v/>
      </c>
    </row>
    <row r="153">
      <c r="A153" t="inlineStr">
        <is>
          <t>Pos 34 — Total</t>
        </is>
      </c>
      <c r="B153" s="4">
        <f>B77+B115</f>
        <v/>
      </c>
      <c r="C153" s="4">
        <f>C77+C115</f>
        <v/>
      </c>
      <c r="D153" s="4">
        <f>D77+D115</f>
        <v/>
      </c>
      <c r="E153" s="4">
        <f>E77+E115</f>
        <v/>
      </c>
      <c r="F153" s="4">
        <f>F77+F115</f>
        <v/>
      </c>
      <c r="G153" s="4">
        <f>G77+G115</f>
        <v/>
      </c>
      <c r="H153" s="4">
        <f>H77+H115</f>
        <v/>
      </c>
      <c r="I153" s="4">
        <f>I77+I115</f>
        <v/>
      </c>
      <c r="J153" s="4">
        <f>J77+J115</f>
        <v/>
      </c>
      <c r="K153" s="4">
        <f>K77+K115</f>
        <v/>
      </c>
      <c r="L153" s="4">
        <f>L77+L115</f>
        <v/>
      </c>
      <c r="M153" s="4">
        <f>M77+M115</f>
        <v/>
      </c>
      <c r="N153" s="4">
        <f>N77+N115</f>
        <v/>
      </c>
      <c r="O153" s="4">
        <f>O77+O115</f>
        <v/>
      </c>
      <c r="P153" s="4">
        <f>P77+P115</f>
        <v/>
      </c>
      <c r="Q153" s="4">
        <f>Q77+Q115</f>
        <v/>
      </c>
      <c r="R153" s="4">
        <f>R77+R115</f>
        <v/>
      </c>
      <c r="S153" s="4">
        <f>S77+S115</f>
        <v/>
      </c>
      <c r="T153" s="4">
        <f>T77+T115</f>
        <v/>
      </c>
      <c r="U153" s="4">
        <f>U77+U115</f>
        <v/>
      </c>
      <c r="V153" s="4">
        <f>V77+V115</f>
        <v/>
      </c>
      <c r="W153" s="4">
        <f>W77+W115</f>
        <v/>
      </c>
      <c r="X153" s="4">
        <f>X77+X115</f>
        <v/>
      </c>
      <c r="Y153" s="4">
        <f>Y77+Y115</f>
        <v/>
      </c>
      <c r="Z153" s="4">
        <f>Z77+Z115</f>
        <v/>
      </c>
      <c r="AA153" s="4">
        <f>AA77+AA115</f>
        <v/>
      </c>
      <c r="AB153" s="4">
        <f>AB77+AB115</f>
        <v/>
      </c>
      <c r="AC153" s="4">
        <f>AC77+AC115</f>
        <v/>
      </c>
      <c r="AD153" s="4">
        <f>AD77+AD115</f>
        <v/>
      </c>
      <c r="AE153" s="4">
        <f>AE77+AE115</f>
        <v/>
      </c>
      <c r="AF153" s="4">
        <f>AF77+AF115</f>
        <v/>
      </c>
      <c r="AG153" s="4">
        <f>AG77+AG115</f>
        <v/>
      </c>
      <c r="AH153" s="4">
        <f>AH77+AH115</f>
        <v/>
      </c>
      <c r="AI153" s="4">
        <f>AI77+AI115</f>
        <v/>
      </c>
      <c r="AJ153" s="4">
        <f>AJ77+AJ115</f>
        <v/>
      </c>
      <c r="AK153" s="4">
        <f>AK77+AK115</f>
        <v/>
      </c>
      <c r="AL153" s="4">
        <f>AL77+AL115</f>
        <v/>
      </c>
      <c r="AM153" s="4">
        <f>AM77+AM115</f>
        <v/>
      </c>
      <c r="AN153" s="4">
        <f>AN77+AN115</f>
        <v/>
      </c>
      <c r="AO153" s="4">
        <f>AO77+AO115</f>
        <v/>
      </c>
      <c r="AP153" s="4">
        <f>AP77+AP115</f>
        <v/>
      </c>
      <c r="AQ153" s="4">
        <f>AQ77+AQ115</f>
        <v/>
      </c>
      <c r="AR153" s="4">
        <f>AR77+AR115</f>
        <v/>
      </c>
      <c r="AS153" s="4">
        <f>AS77+AS115</f>
        <v/>
      </c>
      <c r="AT153" s="4">
        <f>AT77+AT115</f>
        <v/>
      </c>
      <c r="AU153" s="4">
        <f>AU77+AU115</f>
        <v/>
      </c>
      <c r="AV153" s="4">
        <f>AV77+AV115</f>
        <v/>
      </c>
      <c r="AW153" s="4">
        <f>AW77+AW115</f>
        <v/>
      </c>
      <c r="AX153" s="4">
        <f>AX77+AX115</f>
        <v/>
      </c>
      <c r="AY153" s="4">
        <f>AY77+AY115</f>
        <v/>
      </c>
      <c r="AZ153" s="4">
        <f>AZ77+AZ115</f>
        <v/>
      </c>
      <c r="BA153" s="4">
        <f>BA77+BA115</f>
        <v/>
      </c>
      <c r="BB153" s="4">
        <f>BB77+BB115</f>
        <v/>
      </c>
    </row>
    <row r="154">
      <c r="A154" t="inlineStr">
        <is>
          <t>Pos 35 — Total</t>
        </is>
      </c>
      <c r="B154" s="4">
        <f>B78+B116</f>
        <v/>
      </c>
      <c r="C154" s="4">
        <f>C78+C116</f>
        <v/>
      </c>
      <c r="D154" s="4">
        <f>D78+D116</f>
        <v/>
      </c>
      <c r="E154" s="4">
        <f>E78+E116</f>
        <v/>
      </c>
      <c r="F154" s="4">
        <f>F78+F116</f>
        <v/>
      </c>
      <c r="G154" s="4">
        <f>G78+G116</f>
        <v/>
      </c>
      <c r="H154" s="4">
        <f>H78+H116</f>
        <v/>
      </c>
      <c r="I154" s="4">
        <f>I78+I116</f>
        <v/>
      </c>
      <c r="J154" s="4">
        <f>J78+J116</f>
        <v/>
      </c>
      <c r="K154" s="4">
        <f>K78+K116</f>
        <v/>
      </c>
      <c r="L154" s="4">
        <f>L78+L116</f>
        <v/>
      </c>
      <c r="M154" s="4">
        <f>M78+M116</f>
        <v/>
      </c>
      <c r="N154" s="4">
        <f>N78+N116</f>
        <v/>
      </c>
      <c r="O154" s="4">
        <f>O78+O116</f>
        <v/>
      </c>
      <c r="P154" s="4">
        <f>P78+P116</f>
        <v/>
      </c>
      <c r="Q154" s="4">
        <f>Q78+Q116</f>
        <v/>
      </c>
      <c r="R154" s="4">
        <f>R78+R116</f>
        <v/>
      </c>
      <c r="S154" s="4">
        <f>S78+S116</f>
        <v/>
      </c>
      <c r="T154" s="4">
        <f>T78+T116</f>
        <v/>
      </c>
      <c r="U154" s="4">
        <f>U78+U116</f>
        <v/>
      </c>
      <c r="V154" s="4">
        <f>V78+V116</f>
        <v/>
      </c>
      <c r="W154" s="4">
        <f>W78+W116</f>
        <v/>
      </c>
      <c r="X154" s="4">
        <f>X78+X116</f>
        <v/>
      </c>
      <c r="Y154" s="4">
        <f>Y78+Y116</f>
        <v/>
      </c>
      <c r="Z154" s="4">
        <f>Z78+Z116</f>
        <v/>
      </c>
      <c r="AA154" s="4">
        <f>AA78+AA116</f>
        <v/>
      </c>
      <c r="AB154" s="4">
        <f>AB78+AB116</f>
        <v/>
      </c>
      <c r="AC154" s="4">
        <f>AC78+AC116</f>
        <v/>
      </c>
      <c r="AD154" s="4">
        <f>AD78+AD116</f>
        <v/>
      </c>
      <c r="AE154" s="4">
        <f>AE78+AE116</f>
        <v/>
      </c>
      <c r="AF154" s="4">
        <f>AF78+AF116</f>
        <v/>
      </c>
      <c r="AG154" s="4">
        <f>AG78+AG116</f>
        <v/>
      </c>
      <c r="AH154" s="4">
        <f>AH78+AH116</f>
        <v/>
      </c>
      <c r="AI154" s="4">
        <f>AI78+AI116</f>
        <v/>
      </c>
      <c r="AJ154" s="4">
        <f>AJ78+AJ116</f>
        <v/>
      </c>
      <c r="AK154" s="4">
        <f>AK78+AK116</f>
        <v/>
      </c>
      <c r="AL154" s="4">
        <f>AL78+AL116</f>
        <v/>
      </c>
      <c r="AM154" s="4">
        <f>AM78+AM116</f>
        <v/>
      </c>
      <c r="AN154" s="4">
        <f>AN78+AN116</f>
        <v/>
      </c>
      <c r="AO154" s="4">
        <f>AO78+AO116</f>
        <v/>
      </c>
      <c r="AP154" s="4">
        <f>AP78+AP116</f>
        <v/>
      </c>
      <c r="AQ154" s="4">
        <f>AQ78+AQ116</f>
        <v/>
      </c>
      <c r="AR154" s="4">
        <f>AR78+AR116</f>
        <v/>
      </c>
      <c r="AS154" s="4">
        <f>AS78+AS116</f>
        <v/>
      </c>
      <c r="AT154" s="4">
        <f>AT78+AT116</f>
        <v/>
      </c>
      <c r="AU154" s="4">
        <f>AU78+AU116</f>
        <v/>
      </c>
      <c r="AV154" s="4">
        <f>AV78+AV116</f>
        <v/>
      </c>
      <c r="AW154" s="4">
        <f>AW78+AW116</f>
        <v/>
      </c>
      <c r="AX154" s="4">
        <f>AX78+AX116</f>
        <v/>
      </c>
      <c r="AY154" s="4">
        <f>AY78+AY116</f>
        <v/>
      </c>
      <c r="AZ154" s="4">
        <f>AZ78+AZ116</f>
        <v/>
      </c>
      <c r="BA154" s="4">
        <f>BA78+BA116</f>
        <v/>
      </c>
      <c r="BB154" s="4">
        <f>BB78+BB116</f>
        <v/>
      </c>
    </row>
    <row r="155"/>
    <row r="156">
      <c r="A156" s="1" t="inlineStr">
        <is>
          <t>TOTAL Personalkosten</t>
        </is>
      </c>
      <c r="B156" s="4">
        <f>B120+B121+B122+B123+B124+B125+B126+B127+B128+B129+B130+B131+B132+B133+B134+B135+B136+B137+B138+B139+B140+B141+B142+B143+B144+B145+B146+B147+B148+B149+B150+B151+B152+B153+B154</f>
        <v/>
      </c>
      <c r="C156" s="4">
        <f>C120+C121+C122+C123+C124+C125+C126+C127+C128+C129+C130+C131+C132+C133+C134+C135+C136+C137+C138+C139+C140+C141+C142+C143+C144+C145+C146+C147+C148+C149+C150+C151+C152+C153+C154</f>
        <v/>
      </c>
      <c r="D156" s="4">
        <f>D120+D121+D122+D123+D124+D125+D126+D127+D128+D129+D130+D131+D132+D133+D134+D135+D136+D137+D138+D139+D140+D141+D142+D143+D144+D145+D146+D147+D148+D149+D150+D151+D152+D153+D154</f>
        <v/>
      </c>
      <c r="E156" s="4">
        <f>E120+E121+E122+E123+E124+E125+E126+E127+E128+E129+E130+E131+E132+E133+E134+E135+E136+E137+E138+E139+E140+E141+E142+E143+E144+E145+E146+E147+E148+E149+E150+E151+E152+E153+E154</f>
        <v/>
      </c>
      <c r="F156" s="4">
        <f>F120+F121+F122+F123+F124+F125+F126+F127+F128+F129+F130+F131+F132+F133+F134+F135+F136+F137+F138+F139+F140+F141+F142+F143+F144+F145+F146+F147+F148+F149+F150+F151+F152+F153+F154</f>
        <v/>
      </c>
      <c r="G156" s="4">
        <f>G120+G121+G122+G123+G124+G125+G126+G127+G128+G129+G130+G131+G132+G133+G134+G135+G136+G137+G138+G139+G140+G141+G142+G143+G144+G145+G146+G147+G148+G149+G150+G151+G152+G153+G154</f>
        <v/>
      </c>
      <c r="H156" s="4">
        <f>H120+H121+H122+H123+H124+H125+H126+H127+H128+H129+H130+H131+H132+H133+H134+H135+H136+H137+H138+H139+H140+H141+H142+H143+H144+H145+H146+H147+H148+H149+H150+H151+H152+H153+H154</f>
        <v/>
      </c>
      <c r="I156" s="4">
        <f>I120+I121+I122+I123+I124+I125+I126+I127+I128+I129+I130+I131+I132+I133+I134+I135+I136+I137+I138+I139+I140+I141+I142+I143+I144+I145+I146+I147+I148+I149+I150+I151+I152+I153+I154</f>
        <v/>
      </c>
      <c r="J156" s="4">
        <f>J120+J121+J122+J123+J124+J125+J126+J127+J128+J129+J130+J131+J132+J133+J134+J135+J136+J137+J138+J139+J140+J141+J142+J143+J144+J145+J146+J147+J148+J149+J150+J151+J152+J153+J154</f>
        <v/>
      </c>
      <c r="K156" s="4">
        <f>K120+K121+K122+K123+K124+K125+K126+K127+K128+K129+K130+K131+K132+K133+K134+K135+K136+K137+K138+K139+K140+K141+K142+K143+K144+K145+K146+K147+K148+K149+K150+K151+K152+K153+K154</f>
        <v/>
      </c>
      <c r="L156" s="4">
        <f>L120+L121+L122+L123+L124+L125+L126+L127+L128+L129+L130+L131+L132+L133+L134+L135+L136+L137+L138+L139+L140+L141+L142+L143+L144+L145+L146+L147+L148+L149+L150+L151+L152+L153+L154</f>
        <v/>
      </c>
      <c r="M156" s="4">
        <f>M120+M121+M122+M123+M124+M125+M126+M127+M128+M129+M130+M131+M132+M133+M134+M135+M136+M137+M138+M139+M140+M141+M142+M143+M144+M145+M146+M147+M148+M149+M150+M151+M152+M153+M154</f>
        <v/>
      </c>
      <c r="N156" s="4">
        <f>N120+N121+N122+N123+N124+N125+N126+N127+N128+N129+N130+N131+N132+N133+N134+N135+N136+N137+N138+N139+N140+N141+N142+N143+N144+N145+N146+N147+N148+N149+N150+N151+N152+N153+N154</f>
        <v/>
      </c>
      <c r="O156" s="4">
        <f>O120+O121+O122+O123+O124+O125+O126+O127+O128+O129+O130+O131+O132+O133+O134+O135+O136+O137+O138+O139+O140+O141+O142+O143+O144+O145+O146+O147+O148+O149+O150+O151+O152+O153+O154</f>
        <v/>
      </c>
      <c r="P156" s="4">
        <f>P120+P121+P122+P123+P124+P125+P126+P127+P128+P129+P130+P131+P132+P133+P134+P135+P136+P137+P138+P139+P140+P141+P142+P143+P144+P145+P146+P147+P148+P149+P150+P151+P152+P153+P154</f>
        <v/>
      </c>
      <c r="Q156" s="4">
        <f>Q120+Q121+Q122+Q123+Q124+Q125+Q126+Q127+Q128+Q129+Q130+Q131+Q132+Q133+Q134+Q135+Q136+Q137+Q138+Q139+Q140+Q141+Q142+Q143+Q144+Q145+Q146+Q147+Q148+Q149+Q150+Q151+Q152+Q153+Q154</f>
        <v/>
      </c>
      <c r="R156" s="4">
        <f>R120+R121+R122+R123+R124+R125+R126+R127+R128+R129+R130+R131+R132+R133+R134+R135+R136+R137+R138+R139+R140+R141+R142+R143+R144+R145+R146+R147+R148+R149+R150+R151+R152+R153+R154</f>
        <v/>
      </c>
      <c r="S156" s="4">
        <f>S120+S121+S122+S123+S124+S125+S126+S127+S128+S129+S130+S131+S132+S133+S134+S135+S136+S137+S138+S139+S140+S141+S142+S143+S144+S145+S146+S147+S148+S149+S150+S151+S152+S153+S154</f>
        <v/>
      </c>
      <c r="T156" s="4">
        <f>T120+T121+T122+T123+T124+T125+T126+T127+T128+T129+T130+T131+T132+T133+T134+T135+T136+T137+T138+T139+T140+T141+T142+T143+T144+T145+T146+T147+T148+T149+T150+T151+T152+T153+T154</f>
        <v/>
      </c>
      <c r="U156" s="4">
        <f>U120+U121+U122+U123+U124+U125+U126+U127+U128+U129+U130+U131+U132+U133+U134+U135+U136+U137+U138+U139+U140+U141+U142+U143+U144+U145+U146+U147+U148+U149+U150+U151+U152+U153+U154</f>
        <v/>
      </c>
      <c r="V156" s="4">
        <f>V120+V121+V122+V123+V124+V125+V126+V127+V128+V129+V130+V131+V132+V133+V134+V135+V136+V137+V138+V139+V140+V141+V142+V143+V144+V145+V146+V147+V148+V149+V150+V151+V152+V153+V154</f>
        <v/>
      </c>
      <c r="W156" s="4">
        <f>W120+W121+W122+W123+W124+W125+W126+W127+W128+W129+W130+W131+W132+W133+W134+W135+W136+W137+W138+W139+W140+W141+W142+W143+W144+W145+W146+W147+W148+W149+W150+W151+W152+W153+W154</f>
        <v/>
      </c>
      <c r="X156" s="4">
        <f>X120+X121+X122+X123+X124+X125+X126+X127+X128+X129+X130+X131+X132+X133+X134+X135+X136+X137+X138+X139+X140+X141+X142+X143+X144+X145+X146+X147+X148+X149+X150+X151+X152+X153+X154</f>
        <v/>
      </c>
      <c r="Y156" s="4">
        <f>Y120+Y121+Y122+Y123+Y124+Y125+Y126+Y127+Y128+Y129+Y130+Y131+Y132+Y133+Y134+Y135+Y136+Y137+Y138+Y139+Y140+Y141+Y142+Y143+Y144+Y145+Y146+Y147+Y148+Y149+Y150+Y151+Y152+Y153+Y154</f>
        <v/>
      </c>
      <c r="Z156" s="4">
        <f>Z120+Z121+Z122+Z123+Z124+Z125+Z126+Z127+Z128+Z129+Z130+Z131+Z132+Z133+Z134+Z135+Z136+Z137+Z138+Z139+Z140+Z141+Z142+Z143+Z144+Z145+Z146+Z147+Z148+Z149+Z150+Z151+Z152+Z153+Z154</f>
        <v/>
      </c>
      <c r="AA156" s="4">
        <f>AA120+AA121+AA122+AA123+AA124+AA125+AA126+AA127+AA128+AA129+AA130+AA131+AA132+AA133+AA134+AA135+AA136+AA137+AA138+AA139+AA140+AA141+AA142+AA143+AA144+AA145+AA146+AA147+AA148+AA149+AA150+AA151+AA152+AA153+AA154</f>
        <v/>
      </c>
      <c r="AB156" s="4">
        <f>AB120+AB121+AB122+AB123+AB124+AB125+AB126+AB127+AB128+AB129+AB130+AB131+AB132+AB133+AB134+AB135+AB136+AB137+AB138+AB139+AB140+AB141+AB142+AB143+AB144+AB145+AB146+AB147+AB148+AB149+AB150+AB151+AB152+AB153+AB154</f>
        <v/>
      </c>
      <c r="AC156" s="4">
        <f>AC120+AC121+AC122+AC123+AC124+AC125+AC126+AC127+AC128+AC129+AC130+AC131+AC132+AC133+AC134+AC135+AC136+AC137+AC138+AC139+AC140+AC141+AC142+AC143+AC144+AC145+AC146+AC147+AC148+AC149+AC150+AC151+AC152+AC153+AC154</f>
        <v/>
      </c>
      <c r="AD156" s="4">
        <f>AD120+AD121+AD122+AD123+AD124+AD125+AD126+AD127+AD128+AD129+AD130+AD131+AD132+AD133+AD134+AD135+AD136+AD137+AD138+AD139+AD140+AD141+AD142+AD143+AD144+AD145+AD146+AD147+AD148+AD149+AD150+AD151+AD152+AD153+AD154</f>
        <v/>
      </c>
      <c r="AE156" s="4">
        <f>AE120+AE121+AE122+AE123+AE124+AE125+AE126+AE127+AE128+AE129+AE130+AE131+AE132+AE133+AE134+AE135+AE136+AE137+AE138+AE139+AE140+AE141+AE142+AE143+AE144+AE145+AE146+AE147+AE148+AE149+AE150+AE151+AE152+AE153+AE154</f>
        <v/>
      </c>
      <c r="AF156" s="4">
        <f>AF120+AF121+AF122+AF123+AF124+AF125+AF126+AF127+AF128+AF129+AF130+AF131+AF132+AF133+AF134+AF135+AF136+AF137+AF138+AF139+AF140+AF141+AF142+AF143+AF144+AF145+AF146+AF147+AF148+AF149+AF150+AF151+AF152+AF153+AF154</f>
        <v/>
      </c>
      <c r="AG156" s="4">
        <f>AG120+AG121+AG122+AG123+AG124+AG125+AG126+AG127+AG128+AG129+AG130+AG131+AG132+AG133+AG134+AG135+AG136+AG137+AG138+AG139+AG140+AG141+AG142+AG143+AG144+AG145+AG146+AG147+AG148+AG149+AG150+AG151+AG152+AG153+AG154</f>
        <v/>
      </c>
      <c r="AH156" s="4">
        <f>AH120+AH121+AH122+AH123+AH124+AH125+AH126+AH127+AH128+AH129+AH130+AH131+AH132+AH133+AH134+AH135+AH136+AH137+AH138+AH139+AH140+AH141+AH142+AH143+AH144+AH145+AH146+AH147+AH148+AH149+AH150+AH151+AH152+AH153+AH154</f>
        <v/>
      </c>
      <c r="AI156" s="4">
        <f>AI120+AI121+AI122+AI123+AI124+AI125+AI126+AI127+AI128+AI129+AI130+AI131+AI132+AI133+AI134+AI135+AI136+AI137+AI138+AI139+AI140+AI141+AI142+AI143+AI144+AI145+AI146+AI147+AI148+AI149+AI150+AI151+AI152+AI153+AI154</f>
        <v/>
      </c>
      <c r="AJ156" s="4">
        <f>AJ120+AJ121+AJ122+AJ123+AJ124+AJ125+AJ126+AJ127+AJ128+AJ129+AJ130+AJ131+AJ132+AJ133+AJ134+AJ135+AJ136+AJ137+AJ138+AJ139+AJ140+AJ141+AJ142+AJ143+AJ144+AJ145+AJ146+AJ147+AJ148+AJ149+AJ150+AJ151+AJ152+AJ153+AJ154</f>
        <v/>
      </c>
      <c r="AK156" s="4">
        <f>AK120+AK121+AK122+AK123+AK124+AK125+AK126+AK127+AK128+AK129+AK130+AK131+AK132+AK133+AK134+AK135+AK136+AK137+AK138+AK139+AK140+AK141+AK142+AK143+AK144+AK145+AK146+AK147+AK148+AK149+AK150+AK151+AK152+AK153+AK154</f>
        <v/>
      </c>
      <c r="AL156" s="4">
        <f>AL120+AL121+AL122+AL123+AL124+AL125+AL126+AL127+AL128+AL129+AL130+AL131+AL132+AL133+AL134+AL135+AL136+AL137+AL138+AL139+AL140+AL141+AL142+AL143+AL144+AL145+AL146+AL147+AL148+AL149+AL150+AL151+AL152+AL153+AL154</f>
        <v/>
      </c>
      <c r="AM156" s="4">
        <f>AM120+AM121+AM122+AM123+AM124+AM125+AM126+AM127+AM128+AM129+AM130+AM131+AM132+AM133+AM134+AM135+AM136+AM137+AM138+AM139+AM140+AM141+AM142+AM143+AM144+AM145+AM146+AM147+AM148+AM149+AM150+AM151+AM152+AM153+AM154</f>
        <v/>
      </c>
      <c r="AN156" s="4">
        <f>AN120+AN121+AN122+AN123+AN124+AN125+AN126+AN127+AN128+AN129+AN130+AN131+AN132+AN133+AN134+AN135+AN136+AN137+AN138+AN139+AN140+AN141+AN142+AN143+AN144+AN145+AN146+AN147+AN148+AN149+AN150+AN151+AN152+AN153+AN154</f>
        <v/>
      </c>
      <c r="AO156" s="4">
        <f>AO120+AO121+AO122+AO123+AO124+AO125+AO126+AO127+AO128+AO129+AO130+AO131+AO132+AO133+AO134+AO135+AO136+AO137+AO138+AO139+AO140+AO141+AO142+AO143+AO144+AO145+AO146+AO147+AO148+AO149+AO150+AO151+AO152+AO153+AO154</f>
        <v/>
      </c>
      <c r="AP156" s="4">
        <f>AP120+AP121+AP122+AP123+AP124+AP125+AP126+AP127+AP128+AP129+AP130+AP131+AP132+AP133+AP134+AP135+AP136+AP137+AP138+AP139+AP140+AP141+AP142+AP143+AP144+AP145+AP146+AP147+AP148+AP149+AP150+AP151+AP152+AP153+AP154</f>
        <v/>
      </c>
      <c r="AQ156" s="4">
        <f>AQ120+AQ121+AQ122+AQ123+AQ124+AQ125+AQ126+AQ127+AQ128+AQ129+AQ130+AQ131+AQ132+AQ133+AQ134+AQ135+AQ136+AQ137+AQ138+AQ139+AQ140+AQ141+AQ142+AQ143+AQ144+AQ145+AQ146+AQ147+AQ148+AQ149+AQ150+AQ151+AQ152+AQ153+AQ154</f>
        <v/>
      </c>
      <c r="AR156" s="4">
        <f>AR120+AR121+AR122+AR123+AR124+AR125+AR126+AR127+AR128+AR129+AR130+AR131+AR132+AR133+AR134+AR135+AR136+AR137+AR138+AR139+AR140+AR141+AR142+AR143+AR144+AR145+AR146+AR147+AR148+AR149+AR150+AR151+AR152+AR153+AR154</f>
        <v/>
      </c>
      <c r="AS156" s="4">
        <f>AS120+AS121+AS122+AS123+AS124+AS125+AS126+AS127+AS128+AS129+AS130+AS131+AS132+AS133+AS134+AS135+AS136+AS137+AS138+AS139+AS140+AS141+AS142+AS143+AS144+AS145+AS146+AS147+AS148+AS149+AS150+AS151+AS152+AS153+AS154</f>
        <v/>
      </c>
      <c r="AT156" s="4">
        <f>AT120+AT121+AT122+AT123+AT124+AT125+AT126+AT127+AT128+AT129+AT130+AT131+AT132+AT133+AT134+AT135+AT136+AT137+AT138+AT139+AT140+AT141+AT142+AT143+AT144+AT145+AT146+AT147+AT148+AT149+AT150+AT151+AT152+AT153+AT154</f>
        <v/>
      </c>
      <c r="AU156" s="4">
        <f>AU120+AU121+AU122+AU123+AU124+AU125+AU126+AU127+AU128+AU129+AU130+AU131+AU132+AU133+AU134+AU135+AU136+AU137+AU138+AU139+AU140+AU141+AU142+AU143+AU144+AU145+AU146+AU147+AU148+AU149+AU150+AU151+AU152+AU153+AU154</f>
        <v/>
      </c>
      <c r="AV156" s="4">
        <f>AV120+AV121+AV122+AV123+AV124+AV125+AV126+AV127+AV128+AV129+AV130+AV131+AV132+AV133+AV134+AV135+AV136+AV137+AV138+AV139+AV140+AV141+AV142+AV143+AV144+AV145+AV146+AV147+AV148+AV149+AV150+AV151+AV152+AV153+AV154</f>
        <v/>
      </c>
      <c r="AW156" s="4">
        <f>AW120+AW121+AW122+AW123+AW124+AW125+AW126+AW127+AW128+AW129+AW130+AW131+AW132+AW133+AW134+AW135+AW136+AW137+AW138+AW139+AW140+AW141+AW142+AW143+AW144+AW145+AW146+AW147+AW148+AW149+AW150+AW151+AW152+AW153+AW154</f>
        <v/>
      </c>
      <c r="AX156" s="4">
        <f>AX120+AX121+AX122+AX123+AX124+AX125+AX126+AX127+AX128+AX129+AX130+AX131+AX132+AX133+AX134+AX135+AX136+AX137+AX138+AX139+AX140+AX141+AX142+AX143+AX144+AX145+AX146+AX147+AX148+AX149+AX150+AX151+AX152+AX153+AX154</f>
        <v/>
      </c>
      <c r="AY156" s="4">
        <f>AY120+AY121+AY122+AY123+AY124+AY125+AY126+AY127+AY128+AY129+AY130+AY131+AY132+AY133+AY134+AY135+AY136+AY137+AY138+AY139+AY140+AY141+AY142+AY143+AY144+AY145+AY146+AY147+AY148+AY149+AY150+AY151+AY152+AY153+AY154</f>
        <v/>
      </c>
      <c r="AZ156" s="4">
        <f>AZ120+AZ121+AZ122+AZ123+AZ124+AZ125+AZ126+AZ127+AZ128+AZ129+AZ130+AZ131+AZ132+AZ133+AZ134+AZ135+AZ136+AZ137+AZ138+AZ139+AZ140+AZ141+AZ142+AZ143+AZ144+AZ145+AZ146+AZ147+AZ148+AZ149+AZ150+AZ151+AZ152+AZ153+AZ154</f>
        <v/>
      </c>
      <c r="BA156" s="4">
        <f>BA120+BA121+BA122+BA123+BA124+BA125+BA126+BA127+BA128+BA129+BA130+BA131+BA132+BA133+BA134+BA135+BA136+BA137+BA138+BA139+BA140+BA141+BA142+BA143+BA144+BA145+BA146+BA147+BA148+BA149+BA150+BA151+BA152+BA153+BA154</f>
        <v/>
      </c>
      <c r="BB156" s="4">
        <f>BB120+BB121+BB122+BB123+BB124+BB125+BB126+BB127+BB128+BB129+BB130+BB131+BB132+BB133+BB134+BB135+BB136+BB137+BB138+BB139+BB140+BB141+BB142+BB143+BB144+BB145+BB146+BB147+BB148+BB149+BB150+BB151+BB152+BB153+BB154</f>
        <v/>
      </c>
    </row>
    <row r="157"/>
    <row r="158">
      <c r="A158" s="1" t="inlineStr">
        <is>
          <t>Headcount</t>
        </is>
      </c>
      <c r="B158" s="5">
        <f>COUNTIF(B44:B78,"&gt;0")</f>
        <v/>
      </c>
      <c r="C158" s="5">
        <f>COUNTIF(C44:C78,"&gt;0")</f>
        <v/>
      </c>
      <c r="D158" s="5">
        <f>COUNTIF(D44:D78,"&gt;0")</f>
        <v/>
      </c>
      <c r="E158" s="5">
        <f>COUNTIF(E44:E78,"&gt;0")</f>
        <v/>
      </c>
      <c r="F158" s="5">
        <f>COUNTIF(F44:F78,"&gt;0")</f>
        <v/>
      </c>
      <c r="G158" s="5">
        <f>COUNTIF(G44:G78,"&gt;0")</f>
        <v/>
      </c>
      <c r="H158" s="5">
        <f>COUNTIF(H44:H78,"&gt;0")</f>
        <v/>
      </c>
      <c r="I158" s="5">
        <f>COUNTIF(I44:I78,"&gt;0")</f>
        <v/>
      </c>
      <c r="J158" s="5">
        <f>COUNTIF(J44:J78,"&gt;0")</f>
        <v/>
      </c>
      <c r="K158" s="5">
        <f>COUNTIF(K44:K78,"&gt;0")</f>
        <v/>
      </c>
      <c r="L158" s="5">
        <f>COUNTIF(L44:L78,"&gt;0")</f>
        <v/>
      </c>
      <c r="M158" s="5">
        <f>COUNTIF(M44:M78,"&gt;0")</f>
        <v/>
      </c>
      <c r="N158" s="5">
        <f>COUNTIF(N44:N78,"&gt;0")</f>
        <v/>
      </c>
      <c r="O158" s="5">
        <f>COUNTIF(O44:O78,"&gt;0")</f>
        <v/>
      </c>
      <c r="P158" s="5">
        <f>COUNTIF(P44:P78,"&gt;0")</f>
        <v/>
      </c>
      <c r="Q158" s="5">
        <f>COUNTIF(Q44:Q78,"&gt;0")</f>
        <v/>
      </c>
      <c r="R158" s="5">
        <f>COUNTIF(R44:R78,"&gt;0")</f>
        <v/>
      </c>
      <c r="S158" s="5">
        <f>COUNTIF(S44:S78,"&gt;0")</f>
        <v/>
      </c>
      <c r="T158" s="5">
        <f>COUNTIF(T44:T78,"&gt;0")</f>
        <v/>
      </c>
      <c r="U158" s="5">
        <f>COUNTIF(U44:U78,"&gt;0")</f>
        <v/>
      </c>
      <c r="V158" s="5">
        <f>COUNTIF(V44:V78,"&gt;0")</f>
        <v/>
      </c>
      <c r="W158" s="5">
        <f>COUNTIF(W44:W78,"&gt;0")</f>
        <v/>
      </c>
      <c r="X158" s="5">
        <f>COUNTIF(X44:X78,"&gt;0")</f>
        <v/>
      </c>
      <c r="Y158" s="5">
        <f>COUNTIF(Y44:Y78,"&gt;0")</f>
        <v/>
      </c>
      <c r="Z158" s="5">
        <f>COUNTIF(Z44:Z78,"&gt;0")</f>
        <v/>
      </c>
      <c r="AA158" s="5">
        <f>COUNTIF(AA44:AA78,"&gt;0")</f>
        <v/>
      </c>
      <c r="AB158" s="5">
        <f>COUNTIF(AB44:AB78,"&gt;0")</f>
        <v/>
      </c>
      <c r="AC158" s="5">
        <f>COUNTIF(AC44:AC78,"&gt;0")</f>
        <v/>
      </c>
      <c r="AD158" s="5">
        <f>COUNTIF(AD44:AD78,"&gt;0")</f>
        <v/>
      </c>
      <c r="AE158" s="5">
        <f>COUNTIF(AE44:AE78,"&gt;0")</f>
        <v/>
      </c>
      <c r="AF158" s="5">
        <f>COUNTIF(AF44:AF78,"&gt;0")</f>
        <v/>
      </c>
      <c r="AG158" s="5">
        <f>COUNTIF(AG44:AG78,"&gt;0")</f>
        <v/>
      </c>
      <c r="AH158" s="5">
        <f>COUNTIF(AH44:AH78,"&gt;0")</f>
        <v/>
      </c>
      <c r="AI158" s="5">
        <f>COUNTIF(AI44:AI78,"&gt;0")</f>
        <v/>
      </c>
      <c r="AJ158" s="5">
        <f>COUNTIF(AJ44:AJ78,"&gt;0")</f>
        <v/>
      </c>
      <c r="AK158" s="5">
        <f>COUNTIF(AK44:AK78,"&gt;0")</f>
        <v/>
      </c>
      <c r="AL158" s="5">
        <f>COUNTIF(AL44:AL78,"&gt;0")</f>
        <v/>
      </c>
      <c r="AM158" s="5">
        <f>COUNTIF(AM44:AM78,"&gt;0")</f>
        <v/>
      </c>
      <c r="AN158" s="5">
        <f>COUNTIF(AN44:AN78,"&gt;0")</f>
        <v/>
      </c>
      <c r="AO158" s="5">
        <f>COUNTIF(AO44:AO78,"&gt;0")</f>
        <v/>
      </c>
      <c r="AP158" s="5">
        <f>COUNTIF(AP44:AP78,"&gt;0")</f>
        <v/>
      </c>
      <c r="AQ158" s="5">
        <f>COUNTIF(AQ44:AQ78,"&gt;0")</f>
        <v/>
      </c>
      <c r="AR158" s="5">
        <f>COUNTIF(AR44:AR78,"&gt;0")</f>
        <v/>
      </c>
      <c r="AS158" s="5">
        <f>COUNTIF(AS44:AS78,"&gt;0")</f>
        <v/>
      </c>
      <c r="AT158" s="5">
        <f>COUNTIF(AT44:AT78,"&gt;0")</f>
        <v/>
      </c>
      <c r="AU158" s="5">
        <f>COUNTIF(AU44:AU78,"&gt;0")</f>
        <v/>
      </c>
      <c r="AV158" s="5">
        <f>COUNTIF(AV44:AV78,"&gt;0")</f>
        <v/>
      </c>
      <c r="AW158" s="5">
        <f>COUNTIF(AW44:AW78,"&gt;0")</f>
        <v/>
      </c>
      <c r="AX158" s="5">
        <f>COUNTIF(AX44:AX78,"&gt;0")</f>
        <v/>
      </c>
      <c r="AY158" s="5">
        <f>COUNTIF(AY44:AY78,"&gt;0")</f>
        <v/>
      </c>
      <c r="AZ158" s="5">
        <f>COUNTIF(AZ44:AZ78,"&gt;0")</f>
        <v/>
      </c>
      <c r="BA158" s="5">
        <f>COUNTIF(BA44:BA78,"&gt;0")</f>
        <v/>
      </c>
      <c r="BB158" s="5">
        <f>COUNTIF(BB44:BB78,"&gt;0")</f>
        <v/>
      </c>
    </row>
    <row r="159">
      <c r="A159" s="1" t="inlineStr">
        <is>
          <t>Headcount (ohne 2 Gruender)</t>
        </is>
      </c>
      <c r="B159" s="5">
        <f>MAX(0,B158-2)</f>
        <v/>
      </c>
      <c r="C159" s="5">
        <f>MAX(0,C158-2)</f>
        <v/>
      </c>
      <c r="D159" s="5">
        <f>MAX(0,D158-2)</f>
        <v/>
      </c>
      <c r="E159" s="5">
        <f>MAX(0,E158-2)</f>
        <v/>
      </c>
      <c r="F159" s="5">
        <f>MAX(0,F158-2)</f>
        <v/>
      </c>
      <c r="G159" s="5">
        <f>MAX(0,G158-2)</f>
        <v/>
      </c>
      <c r="H159" s="5">
        <f>MAX(0,H158-2)</f>
        <v/>
      </c>
      <c r="I159" s="5">
        <f>MAX(0,I158-2)</f>
        <v/>
      </c>
      <c r="J159" s="5">
        <f>MAX(0,J158-2)</f>
        <v/>
      </c>
      <c r="K159" s="5">
        <f>MAX(0,K158-2)</f>
        <v/>
      </c>
      <c r="L159" s="5">
        <f>MAX(0,L158-2)</f>
        <v/>
      </c>
      <c r="M159" s="5">
        <f>MAX(0,M158-2)</f>
        <v/>
      </c>
      <c r="N159" s="5">
        <f>MAX(0,N158-2)</f>
        <v/>
      </c>
      <c r="O159" s="5">
        <f>MAX(0,O158-2)</f>
        <v/>
      </c>
      <c r="P159" s="5">
        <f>MAX(0,P158-2)</f>
        <v/>
      </c>
      <c r="Q159" s="5">
        <f>MAX(0,Q158-2)</f>
        <v/>
      </c>
      <c r="R159" s="5">
        <f>MAX(0,R158-2)</f>
        <v/>
      </c>
      <c r="S159" s="5">
        <f>MAX(0,S158-2)</f>
        <v/>
      </c>
      <c r="T159" s="5">
        <f>MAX(0,T158-2)</f>
        <v/>
      </c>
      <c r="U159" s="5">
        <f>MAX(0,U158-2)</f>
        <v/>
      </c>
      <c r="V159" s="5">
        <f>MAX(0,V158-2)</f>
        <v/>
      </c>
      <c r="W159" s="5">
        <f>MAX(0,W158-2)</f>
        <v/>
      </c>
      <c r="X159" s="5">
        <f>MAX(0,X158-2)</f>
        <v/>
      </c>
      <c r="Y159" s="5">
        <f>MAX(0,Y158-2)</f>
        <v/>
      </c>
      <c r="Z159" s="5">
        <f>MAX(0,Z158-2)</f>
        <v/>
      </c>
      <c r="AA159" s="5">
        <f>MAX(0,AA158-2)</f>
        <v/>
      </c>
      <c r="AB159" s="5">
        <f>MAX(0,AB158-2)</f>
        <v/>
      </c>
      <c r="AC159" s="5">
        <f>MAX(0,AC158-2)</f>
        <v/>
      </c>
      <c r="AD159" s="5">
        <f>MAX(0,AD158-2)</f>
        <v/>
      </c>
      <c r="AE159" s="5">
        <f>MAX(0,AE158-2)</f>
        <v/>
      </c>
      <c r="AF159" s="5">
        <f>MAX(0,AF158-2)</f>
        <v/>
      </c>
      <c r="AG159" s="5">
        <f>MAX(0,AG158-2)</f>
        <v/>
      </c>
      <c r="AH159" s="5">
        <f>MAX(0,AH158-2)</f>
        <v/>
      </c>
      <c r="AI159" s="5">
        <f>MAX(0,AI158-2)</f>
        <v/>
      </c>
      <c r="AJ159" s="5">
        <f>MAX(0,AJ158-2)</f>
        <v/>
      </c>
      <c r="AK159" s="5">
        <f>MAX(0,AK158-2)</f>
        <v/>
      </c>
      <c r="AL159" s="5">
        <f>MAX(0,AL158-2)</f>
        <v/>
      </c>
      <c r="AM159" s="5">
        <f>MAX(0,AM158-2)</f>
        <v/>
      </c>
      <c r="AN159" s="5">
        <f>MAX(0,AN158-2)</f>
        <v/>
      </c>
      <c r="AO159" s="5">
        <f>MAX(0,AO158-2)</f>
        <v/>
      </c>
      <c r="AP159" s="5">
        <f>MAX(0,AP158-2)</f>
        <v/>
      </c>
      <c r="AQ159" s="5">
        <f>MAX(0,AQ158-2)</f>
        <v/>
      </c>
      <c r="AR159" s="5">
        <f>MAX(0,AR158-2)</f>
        <v/>
      </c>
      <c r="AS159" s="5">
        <f>MAX(0,AS158-2)</f>
        <v/>
      </c>
      <c r="AT159" s="5">
        <f>MAX(0,AT158-2)</f>
        <v/>
      </c>
      <c r="AU159" s="5">
        <f>MAX(0,AU158-2)</f>
        <v/>
      </c>
      <c r="AV159" s="5">
        <f>MAX(0,AV158-2)</f>
        <v/>
      </c>
      <c r="AW159" s="5">
        <f>MAX(0,AW158-2)</f>
        <v/>
      </c>
      <c r="AX159" s="5">
        <f>MAX(0,AX158-2)</f>
        <v/>
      </c>
      <c r="AY159" s="5">
        <f>MAX(0,AY158-2)</f>
        <v/>
      </c>
      <c r="AZ159" s="5">
        <f>MAX(0,AZ158-2)</f>
        <v/>
      </c>
      <c r="BA159" s="5">
        <f>MAX(0,BA158-2)</f>
        <v/>
      </c>
      <c r="BB159" s="5">
        <f>MAX(0,BB158-2)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3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GWG (bis 800 EUR)</t>
        </is>
      </c>
      <c r="B7" t="inlineStr">
        <is>
          <t>gwg</t>
        </is>
      </c>
      <c r="C7" s="2" t="n">
        <v>0</v>
      </c>
      <c r="F7" s="2" t="n">
        <v>1</v>
      </c>
    </row>
    <row r="8">
      <c r="A8" t="inlineStr">
        <is>
          <t>Ausstattung Arbeitsplatz (Gründer)</t>
        </is>
      </c>
      <c r="B8" t="inlineStr">
        <is>
          <t>ausstattung</t>
        </is>
      </c>
      <c r="C8" s="2" t="n">
        <v>3000</v>
      </c>
      <c r="D8" s="2" t="n">
        <v>2026</v>
      </c>
      <c r="E8" s="2" t="n">
        <v>8</v>
      </c>
      <c r="F8" s="2" t="n">
        <v>3</v>
      </c>
    </row>
    <row r="9">
      <c r="A9" t="inlineStr">
        <is>
          <t>Ausstattung Pos 3-5 (Q4 2026)</t>
        </is>
      </c>
      <c r="B9" t="inlineStr">
        <is>
          <t>ausstattung</t>
        </is>
      </c>
      <c r="C9" s="2" t="n">
        <v>4500</v>
      </c>
      <c r="D9" s="2" t="n">
        <v>2026</v>
      </c>
      <c r="E9" s="2" t="n">
        <v>10</v>
      </c>
      <c r="F9" s="2" t="n">
        <v>3</v>
      </c>
    </row>
    <row r="10">
      <c r="A10" t="inlineStr">
        <is>
          <t>Ausstattung Pos 6-10 (2027)</t>
        </is>
      </c>
      <c r="B10" t="inlineStr">
        <is>
          <t>ausstattung</t>
        </is>
      </c>
      <c r="C10" s="2" t="n">
        <v>7500</v>
      </c>
      <c r="D10" s="2" t="n">
        <v>2027</v>
      </c>
      <c r="E10" s="2" t="n">
        <v>1</v>
      </c>
      <c r="F10" s="2" t="n">
        <v>3</v>
      </c>
    </row>
    <row r="11">
      <c r="A11" t="inlineStr">
        <is>
          <t>Ausstattung Pos 11-17 (2028)</t>
        </is>
      </c>
      <c r="B11" t="inlineStr">
        <is>
          <t>ausstattung</t>
        </is>
      </c>
      <c r="C11" s="2" t="n">
        <v>10500</v>
      </c>
      <c r="D11" s="2" t="n">
        <v>2028</v>
      </c>
      <c r="E11" s="2" t="n">
        <v>1</v>
      </c>
      <c r="F11" s="2" t="n">
        <v>3</v>
      </c>
    </row>
    <row r="12">
      <c r="A12" t="inlineStr">
        <is>
          <t>Ausstattung Pos 18-25 (2029)</t>
        </is>
      </c>
      <c r="B12" t="inlineStr">
        <is>
          <t>ausstattung</t>
        </is>
      </c>
      <c r="C12" s="2" t="n">
        <v>12000</v>
      </c>
      <c r="D12" s="2" t="n">
        <v>2029</v>
      </c>
      <c r="E12" s="2" t="n">
        <v>1</v>
      </c>
      <c r="F12" s="2" t="n">
        <v>3</v>
      </c>
    </row>
    <row r="13">
      <c r="A13" t="inlineStr">
        <is>
          <t>Ausstattung Pos 26-35 (2030)</t>
        </is>
      </c>
      <c r="B13" t="inlineStr">
        <is>
          <t>ausstattung</t>
        </is>
      </c>
      <c r="C13" s="2" t="n">
        <v>15000</v>
      </c>
      <c r="D13" s="2" t="n">
        <v>2030</v>
      </c>
      <c r="E13" s="2" t="n">
        <v>1</v>
      </c>
      <c r="F13" s="2" t="n">
        <v>3</v>
      </c>
    </row>
    <row r="15">
      <c r="A15" s="1" t="inlineStr">
        <is>
          <t>Investitionsausgaben</t>
        </is>
      </c>
    </row>
    <row r="16">
      <c r="A16" t="inlineStr">
        <is>
          <t>GWG (bis 800 EUR) — Ausgabe</t>
        </is>
      </c>
      <c r="B16" s="2">
        <f>IF(AND(B$1=$D$7,B$2=$E$7),$C$7,0)</f>
        <v/>
      </c>
      <c r="C16" s="2">
        <f>IF(AND(C$1=$D$7,C$2=$E$7),$C$7,0)</f>
        <v/>
      </c>
      <c r="D16" s="2">
        <f>IF(AND(D$1=$D$7,D$2=$E$7),$C$7,0)</f>
        <v/>
      </c>
      <c r="E16" s="2">
        <f>IF(AND(E$1=$D$7,E$2=$E$7),$C$7,0)</f>
        <v/>
      </c>
      <c r="F16" s="2">
        <f>IF(AND(F$1=$D$7,F$2=$E$7),$C$7,0)</f>
        <v/>
      </c>
      <c r="G16" s="2">
        <f>IF(AND(G$1=$D$7,G$2=$E$7),$C$7,0)</f>
        <v/>
      </c>
      <c r="H16" s="2">
        <f>IF(AND(H$1=$D$7,H$2=$E$7),$C$7,0)</f>
        <v/>
      </c>
      <c r="I16" s="2">
        <f>IF(AND(I$1=$D$7,I$2=$E$7),$C$7,0)</f>
        <v/>
      </c>
      <c r="J16" s="2">
        <f>IF(AND(J$1=$D$7,J$2=$E$7),$C$7,0)</f>
        <v/>
      </c>
      <c r="K16" s="2">
        <f>IF(AND(K$1=$D$7,K$2=$E$7),$C$7,0)</f>
        <v/>
      </c>
      <c r="L16" s="2">
        <f>IF(AND(L$1=$D$7,L$2=$E$7),$C$7,0)</f>
        <v/>
      </c>
      <c r="M16" s="2">
        <f>IF(AND(M$1=$D$7,M$2=$E$7),$C$7,0)</f>
        <v/>
      </c>
      <c r="N16" s="2">
        <f>IF(AND(N$1=$D$7,N$2=$E$7),$C$7,0)</f>
        <v/>
      </c>
      <c r="O16" s="2">
        <f>IF(AND(O$1=$D$7,O$2=$E$7),$C$7,0)</f>
        <v/>
      </c>
      <c r="P16" s="2">
        <f>IF(AND(P$1=$D$7,P$2=$E$7),$C$7,0)</f>
        <v/>
      </c>
      <c r="Q16" s="2">
        <f>IF(AND(Q$1=$D$7,Q$2=$E$7),$C$7,0)</f>
        <v/>
      </c>
      <c r="R16" s="2">
        <f>IF(AND(R$1=$D$7,R$2=$E$7),$C$7,0)</f>
        <v/>
      </c>
      <c r="S16" s="2">
        <f>IF(AND(S$1=$D$7,S$2=$E$7),$C$7,0)</f>
        <v/>
      </c>
      <c r="T16" s="2">
        <f>IF(AND(T$1=$D$7,T$2=$E$7),$C$7,0)</f>
        <v/>
      </c>
      <c r="U16" s="2">
        <f>IF(AND(U$1=$D$7,U$2=$E$7),$C$7,0)</f>
        <v/>
      </c>
      <c r="V16" s="2">
        <f>IF(AND(V$1=$D$7,V$2=$E$7),$C$7,0)</f>
        <v/>
      </c>
      <c r="W16" s="2">
        <f>IF(AND(W$1=$D$7,W$2=$E$7),$C$7,0)</f>
        <v/>
      </c>
      <c r="X16" s="2">
        <f>IF(AND(X$1=$D$7,X$2=$E$7),$C$7,0)</f>
        <v/>
      </c>
      <c r="Y16" s="2">
        <f>IF(AND(Y$1=$D$7,Y$2=$E$7),$C$7,0)</f>
        <v/>
      </c>
      <c r="Z16" s="2">
        <f>IF(AND(Z$1=$D$7,Z$2=$E$7),$C$7,0)</f>
        <v/>
      </c>
      <c r="AA16" s="2">
        <f>IF(AND(AA$1=$D$7,AA$2=$E$7),$C$7,0)</f>
        <v/>
      </c>
      <c r="AB16" s="2">
        <f>IF(AND(AB$1=$D$7,AB$2=$E$7),$C$7,0)</f>
        <v/>
      </c>
      <c r="AC16" s="2">
        <f>IF(AND(AC$1=$D$7,AC$2=$E$7),$C$7,0)</f>
        <v/>
      </c>
      <c r="AD16" s="2">
        <f>IF(AND(AD$1=$D$7,AD$2=$E$7),$C$7,0)</f>
        <v/>
      </c>
      <c r="AE16" s="2">
        <f>IF(AND(AE$1=$D$7,AE$2=$E$7),$C$7,0)</f>
        <v/>
      </c>
      <c r="AF16" s="2">
        <f>IF(AND(AF$1=$D$7,AF$2=$E$7),$C$7,0)</f>
        <v/>
      </c>
      <c r="AG16" s="2">
        <f>IF(AND(AG$1=$D$7,AG$2=$E$7),$C$7,0)</f>
        <v/>
      </c>
      <c r="AH16" s="2">
        <f>IF(AND(AH$1=$D$7,AH$2=$E$7),$C$7,0)</f>
        <v/>
      </c>
      <c r="AI16" s="2">
        <f>IF(AND(AI$1=$D$7,AI$2=$E$7),$C$7,0)</f>
        <v/>
      </c>
      <c r="AJ16" s="2">
        <f>IF(AND(AJ$1=$D$7,AJ$2=$E$7),$C$7,0)</f>
        <v/>
      </c>
      <c r="AK16" s="2">
        <f>IF(AND(AK$1=$D$7,AK$2=$E$7),$C$7,0)</f>
        <v/>
      </c>
      <c r="AL16" s="2">
        <f>IF(AND(AL$1=$D$7,AL$2=$E$7),$C$7,0)</f>
        <v/>
      </c>
      <c r="AM16" s="2">
        <f>IF(AND(AM$1=$D$7,AM$2=$E$7),$C$7,0)</f>
        <v/>
      </c>
      <c r="AN16" s="2">
        <f>IF(AND(AN$1=$D$7,AN$2=$E$7),$C$7,0)</f>
        <v/>
      </c>
      <c r="AO16" s="2">
        <f>IF(AND(AO$1=$D$7,AO$2=$E$7),$C$7,0)</f>
        <v/>
      </c>
      <c r="AP16" s="2">
        <f>IF(AND(AP$1=$D$7,AP$2=$E$7),$C$7,0)</f>
        <v/>
      </c>
      <c r="AQ16" s="2">
        <f>IF(AND(AQ$1=$D$7,AQ$2=$E$7),$C$7,0)</f>
        <v/>
      </c>
      <c r="AR16" s="2">
        <f>IF(AND(AR$1=$D$7,AR$2=$E$7),$C$7,0)</f>
        <v/>
      </c>
      <c r="AS16" s="2">
        <f>IF(AND(AS$1=$D$7,AS$2=$E$7),$C$7,0)</f>
        <v/>
      </c>
      <c r="AT16" s="2">
        <f>IF(AND(AT$1=$D$7,AT$2=$E$7),$C$7,0)</f>
        <v/>
      </c>
      <c r="AU16" s="2">
        <f>IF(AND(AU$1=$D$7,AU$2=$E$7),$C$7,0)</f>
        <v/>
      </c>
      <c r="AV16" s="2">
        <f>IF(AND(AV$1=$D$7,AV$2=$E$7),$C$7,0)</f>
        <v/>
      </c>
      <c r="AW16" s="2">
        <f>IF(AND(AW$1=$D$7,AW$2=$E$7),$C$7,0)</f>
        <v/>
      </c>
      <c r="AX16" s="2">
        <f>IF(AND(AX$1=$D$7,AX$2=$E$7),$C$7,0)</f>
        <v/>
      </c>
      <c r="AY16" s="2">
        <f>IF(AND(AY$1=$D$7,AY$2=$E$7),$C$7,0)</f>
        <v/>
      </c>
      <c r="AZ16" s="2">
        <f>IF(AND(AZ$1=$D$7,AZ$2=$E$7),$C$7,0)</f>
        <v/>
      </c>
      <c r="BA16" s="2">
        <f>IF(AND(BA$1=$D$7,BA$2=$E$7),$C$7,0)</f>
        <v/>
      </c>
      <c r="BB16" s="2">
        <f>IF(AND(BB$1=$D$7,BB$2=$E$7),$C$7,0)</f>
        <v/>
      </c>
    </row>
    <row r="17">
      <c r="A17" t="inlineStr">
        <is>
          <t>Ausstattung Arbeitsplatz (Gründer) — Ausgabe</t>
        </is>
      </c>
      <c r="B17" s="2">
        <f>IF(AND(B$1=$D$8,B$2=$E$8),$C$8,0)</f>
        <v/>
      </c>
      <c r="C17" s="2">
        <f>IF(AND(C$1=$D$8,C$2=$E$8),$C$8,0)</f>
        <v/>
      </c>
      <c r="D17" s="2">
        <f>IF(AND(D$1=$D$8,D$2=$E$8),$C$8,0)</f>
        <v/>
      </c>
      <c r="E17" s="2">
        <f>IF(AND(E$1=$D$8,E$2=$E$8),$C$8,0)</f>
        <v/>
      </c>
      <c r="F17" s="2">
        <f>IF(AND(F$1=$D$8,F$2=$E$8),$C$8,0)</f>
        <v/>
      </c>
      <c r="G17" s="2">
        <f>IF(AND(G$1=$D$8,G$2=$E$8),$C$8,0)</f>
        <v/>
      </c>
      <c r="H17" s="2">
        <f>IF(AND(H$1=$D$8,H$2=$E$8),$C$8,0)</f>
        <v/>
      </c>
      <c r="I17" s="2">
        <f>IF(AND(I$1=$D$8,I$2=$E$8),$C$8,0)</f>
        <v/>
      </c>
      <c r="J17" s="2">
        <f>IF(AND(J$1=$D$8,J$2=$E$8),$C$8,0)</f>
        <v/>
      </c>
      <c r="K17" s="2">
        <f>IF(AND(K$1=$D$8,K$2=$E$8),$C$8,0)</f>
        <v/>
      </c>
      <c r="L17" s="2">
        <f>IF(AND(L$1=$D$8,L$2=$E$8),$C$8,0)</f>
        <v/>
      </c>
      <c r="M17" s="2">
        <f>IF(AND(M$1=$D$8,M$2=$E$8),$C$8,0)</f>
        <v/>
      </c>
      <c r="N17" s="2">
        <f>IF(AND(N$1=$D$8,N$2=$E$8),$C$8,0)</f>
        <v/>
      </c>
      <c r="O17" s="2">
        <f>IF(AND(O$1=$D$8,O$2=$E$8),$C$8,0)</f>
        <v/>
      </c>
      <c r="P17" s="2">
        <f>IF(AND(P$1=$D$8,P$2=$E$8),$C$8,0)</f>
        <v/>
      </c>
      <c r="Q17" s="2">
        <f>IF(AND(Q$1=$D$8,Q$2=$E$8),$C$8,0)</f>
        <v/>
      </c>
      <c r="R17" s="2">
        <f>IF(AND(R$1=$D$8,R$2=$E$8),$C$8,0)</f>
        <v/>
      </c>
      <c r="S17" s="2">
        <f>IF(AND(S$1=$D$8,S$2=$E$8),$C$8,0)</f>
        <v/>
      </c>
      <c r="T17" s="2">
        <f>IF(AND(T$1=$D$8,T$2=$E$8),$C$8,0)</f>
        <v/>
      </c>
      <c r="U17" s="2">
        <f>IF(AND(U$1=$D$8,U$2=$E$8),$C$8,0)</f>
        <v/>
      </c>
      <c r="V17" s="2">
        <f>IF(AND(V$1=$D$8,V$2=$E$8),$C$8,0)</f>
        <v/>
      </c>
      <c r="W17" s="2">
        <f>IF(AND(W$1=$D$8,W$2=$E$8),$C$8,0)</f>
        <v/>
      </c>
      <c r="X17" s="2">
        <f>IF(AND(X$1=$D$8,X$2=$E$8),$C$8,0)</f>
        <v/>
      </c>
      <c r="Y17" s="2">
        <f>IF(AND(Y$1=$D$8,Y$2=$E$8),$C$8,0)</f>
        <v/>
      </c>
      <c r="Z17" s="2">
        <f>IF(AND(Z$1=$D$8,Z$2=$E$8),$C$8,0)</f>
        <v/>
      </c>
      <c r="AA17" s="2">
        <f>IF(AND(AA$1=$D$8,AA$2=$E$8),$C$8,0)</f>
        <v/>
      </c>
      <c r="AB17" s="2">
        <f>IF(AND(AB$1=$D$8,AB$2=$E$8),$C$8,0)</f>
        <v/>
      </c>
      <c r="AC17" s="2">
        <f>IF(AND(AC$1=$D$8,AC$2=$E$8),$C$8,0)</f>
        <v/>
      </c>
      <c r="AD17" s="2">
        <f>IF(AND(AD$1=$D$8,AD$2=$E$8),$C$8,0)</f>
        <v/>
      </c>
      <c r="AE17" s="2">
        <f>IF(AND(AE$1=$D$8,AE$2=$E$8),$C$8,0)</f>
        <v/>
      </c>
      <c r="AF17" s="2">
        <f>IF(AND(AF$1=$D$8,AF$2=$E$8),$C$8,0)</f>
        <v/>
      </c>
      <c r="AG17" s="2">
        <f>IF(AND(AG$1=$D$8,AG$2=$E$8),$C$8,0)</f>
        <v/>
      </c>
      <c r="AH17" s="2">
        <f>IF(AND(AH$1=$D$8,AH$2=$E$8),$C$8,0)</f>
        <v/>
      </c>
      <c r="AI17" s="2">
        <f>IF(AND(AI$1=$D$8,AI$2=$E$8),$C$8,0)</f>
        <v/>
      </c>
      <c r="AJ17" s="2">
        <f>IF(AND(AJ$1=$D$8,AJ$2=$E$8),$C$8,0)</f>
        <v/>
      </c>
      <c r="AK17" s="2">
        <f>IF(AND(AK$1=$D$8,AK$2=$E$8),$C$8,0)</f>
        <v/>
      </c>
      <c r="AL17" s="2">
        <f>IF(AND(AL$1=$D$8,AL$2=$E$8),$C$8,0)</f>
        <v/>
      </c>
      <c r="AM17" s="2">
        <f>IF(AND(AM$1=$D$8,AM$2=$E$8),$C$8,0)</f>
        <v/>
      </c>
      <c r="AN17" s="2">
        <f>IF(AND(AN$1=$D$8,AN$2=$E$8),$C$8,0)</f>
        <v/>
      </c>
      <c r="AO17" s="2">
        <f>IF(AND(AO$1=$D$8,AO$2=$E$8),$C$8,0)</f>
        <v/>
      </c>
      <c r="AP17" s="2">
        <f>IF(AND(AP$1=$D$8,AP$2=$E$8),$C$8,0)</f>
        <v/>
      </c>
      <c r="AQ17" s="2">
        <f>IF(AND(AQ$1=$D$8,AQ$2=$E$8),$C$8,0)</f>
        <v/>
      </c>
      <c r="AR17" s="2">
        <f>IF(AND(AR$1=$D$8,AR$2=$E$8),$C$8,0)</f>
        <v/>
      </c>
      <c r="AS17" s="2">
        <f>IF(AND(AS$1=$D$8,AS$2=$E$8),$C$8,0)</f>
        <v/>
      </c>
      <c r="AT17" s="2">
        <f>IF(AND(AT$1=$D$8,AT$2=$E$8),$C$8,0)</f>
        <v/>
      </c>
      <c r="AU17" s="2">
        <f>IF(AND(AU$1=$D$8,AU$2=$E$8),$C$8,0)</f>
        <v/>
      </c>
      <c r="AV17" s="2">
        <f>IF(AND(AV$1=$D$8,AV$2=$E$8),$C$8,0)</f>
        <v/>
      </c>
      <c r="AW17" s="2">
        <f>IF(AND(AW$1=$D$8,AW$2=$E$8),$C$8,0)</f>
        <v/>
      </c>
      <c r="AX17" s="2">
        <f>IF(AND(AX$1=$D$8,AX$2=$E$8),$C$8,0)</f>
        <v/>
      </c>
      <c r="AY17" s="2">
        <f>IF(AND(AY$1=$D$8,AY$2=$E$8),$C$8,0)</f>
        <v/>
      </c>
      <c r="AZ17" s="2">
        <f>IF(AND(AZ$1=$D$8,AZ$2=$E$8),$C$8,0)</f>
        <v/>
      </c>
      <c r="BA17" s="2">
        <f>IF(AND(BA$1=$D$8,BA$2=$E$8),$C$8,0)</f>
        <v/>
      </c>
      <c r="BB17" s="2">
        <f>IF(AND(BB$1=$D$8,BB$2=$E$8),$C$8,0)</f>
        <v/>
      </c>
    </row>
    <row r="18">
      <c r="A18" t="inlineStr">
        <is>
          <t>Ausstattung Pos 3-5 (Q4 2026) — Ausgabe</t>
        </is>
      </c>
      <c r="B18" s="2">
        <f>IF(AND(B$1=$D$9,B$2=$E$9),$C$9,0)</f>
        <v/>
      </c>
      <c r="C18" s="2">
        <f>IF(AND(C$1=$D$9,C$2=$E$9),$C$9,0)</f>
        <v/>
      </c>
      <c r="D18" s="2">
        <f>IF(AND(D$1=$D$9,D$2=$E$9),$C$9,0)</f>
        <v/>
      </c>
      <c r="E18" s="2">
        <f>IF(AND(E$1=$D$9,E$2=$E$9),$C$9,0)</f>
        <v/>
      </c>
      <c r="F18" s="2">
        <f>IF(AND(F$1=$D$9,F$2=$E$9),$C$9,0)</f>
        <v/>
      </c>
      <c r="G18" s="2">
        <f>IF(AND(G$1=$D$9,G$2=$E$9),$C$9,0)</f>
        <v/>
      </c>
      <c r="H18" s="2">
        <f>IF(AND(H$1=$D$9,H$2=$E$9),$C$9,0)</f>
        <v/>
      </c>
      <c r="I18" s="2">
        <f>IF(AND(I$1=$D$9,I$2=$E$9),$C$9,0)</f>
        <v/>
      </c>
      <c r="J18" s="2">
        <f>IF(AND(J$1=$D$9,J$2=$E$9),$C$9,0)</f>
        <v/>
      </c>
      <c r="K18" s="2">
        <f>IF(AND(K$1=$D$9,K$2=$E$9),$C$9,0)</f>
        <v/>
      </c>
      <c r="L18" s="2">
        <f>IF(AND(L$1=$D$9,L$2=$E$9),$C$9,0)</f>
        <v/>
      </c>
      <c r="M18" s="2">
        <f>IF(AND(M$1=$D$9,M$2=$E$9),$C$9,0)</f>
        <v/>
      </c>
      <c r="N18" s="2">
        <f>IF(AND(N$1=$D$9,N$2=$E$9),$C$9,0)</f>
        <v/>
      </c>
      <c r="O18" s="2">
        <f>IF(AND(O$1=$D$9,O$2=$E$9),$C$9,0)</f>
        <v/>
      </c>
      <c r="P18" s="2">
        <f>IF(AND(P$1=$D$9,P$2=$E$9),$C$9,0)</f>
        <v/>
      </c>
      <c r="Q18" s="2">
        <f>IF(AND(Q$1=$D$9,Q$2=$E$9),$C$9,0)</f>
        <v/>
      </c>
      <c r="R18" s="2">
        <f>IF(AND(R$1=$D$9,R$2=$E$9),$C$9,0)</f>
        <v/>
      </c>
      <c r="S18" s="2">
        <f>IF(AND(S$1=$D$9,S$2=$E$9),$C$9,0)</f>
        <v/>
      </c>
      <c r="T18" s="2">
        <f>IF(AND(T$1=$D$9,T$2=$E$9),$C$9,0)</f>
        <v/>
      </c>
      <c r="U18" s="2">
        <f>IF(AND(U$1=$D$9,U$2=$E$9),$C$9,0)</f>
        <v/>
      </c>
      <c r="V18" s="2">
        <f>IF(AND(V$1=$D$9,V$2=$E$9),$C$9,0)</f>
        <v/>
      </c>
      <c r="W18" s="2">
        <f>IF(AND(W$1=$D$9,W$2=$E$9),$C$9,0)</f>
        <v/>
      </c>
      <c r="X18" s="2">
        <f>IF(AND(X$1=$D$9,X$2=$E$9),$C$9,0)</f>
        <v/>
      </c>
      <c r="Y18" s="2">
        <f>IF(AND(Y$1=$D$9,Y$2=$E$9),$C$9,0)</f>
        <v/>
      </c>
      <c r="Z18" s="2">
        <f>IF(AND(Z$1=$D$9,Z$2=$E$9),$C$9,0)</f>
        <v/>
      </c>
      <c r="AA18" s="2">
        <f>IF(AND(AA$1=$D$9,AA$2=$E$9),$C$9,0)</f>
        <v/>
      </c>
      <c r="AB18" s="2">
        <f>IF(AND(AB$1=$D$9,AB$2=$E$9),$C$9,0)</f>
        <v/>
      </c>
      <c r="AC18" s="2">
        <f>IF(AND(AC$1=$D$9,AC$2=$E$9),$C$9,0)</f>
        <v/>
      </c>
      <c r="AD18" s="2">
        <f>IF(AND(AD$1=$D$9,AD$2=$E$9),$C$9,0)</f>
        <v/>
      </c>
      <c r="AE18" s="2">
        <f>IF(AND(AE$1=$D$9,AE$2=$E$9),$C$9,0)</f>
        <v/>
      </c>
      <c r="AF18" s="2">
        <f>IF(AND(AF$1=$D$9,AF$2=$E$9),$C$9,0)</f>
        <v/>
      </c>
      <c r="AG18" s="2">
        <f>IF(AND(AG$1=$D$9,AG$2=$E$9),$C$9,0)</f>
        <v/>
      </c>
      <c r="AH18" s="2">
        <f>IF(AND(AH$1=$D$9,AH$2=$E$9),$C$9,0)</f>
        <v/>
      </c>
      <c r="AI18" s="2">
        <f>IF(AND(AI$1=$D$9,AI$2=$E$9),$C$9,0)</f>
        <v/>
      </c>
      <c r="AJ18" s="2">
        <f>IF(AND(AJ$1=$D$9,AJ$2=$E$9),$C$9,0)</f>
        <v/>
      </c>
      <c r="AK18" s="2">
        <f>IF(AND(AK$1=$D$9,AK$2=$E$9),$C$9,0)</f>
        <v/>
      </c>
      <c r="AL18" s="2">
        <f>IF(AND(AL$1=$D$9,AL$2=$E$9),$C$9,0)</f>
        <v/>
      </c>
      <c r="AM18" s="2">
        <f>IF(AND(AM$1=$D$9,AM$2=$E$9),$C$9,0)</f>
        <v/>
      </c>
      <c r="AN18" s="2">
        <f>IF(AND(AN$1=$D$9,AN$2=$E$9),$C$9,0)</f>
        <v/>
      </c>
      <c r="AO18" s="2">
        <f>IF(AND(AO$1=$D$9,AO$2=$E$9),$C$9,0)</f>
        <v/>
      </c>
      <c r="AP18" s="2">
        <f>IF(AND(AP$1=$D$9,AP$2=$E$9),$C$9,0)</f>
        <v/>
      </c>
      <c r="AQ18" s="2">
        <f>IF(AND(AQ$1=$D$9,AQ$2=$E$9),$C$9,0)</f>
        <v/>
      </c>
      <c r="AR18" s="2">
        <f>IF(AND(AR$1=$D$9,AR$2=$E$9),$C$9,0)</f>
        <v/>
      </c>
      <c r="AS18" s="2">
        <f>IF(AND(AS$1=$D$9,AS$2=$E$9),$C$9,0)</f>
        <v/>
      </c>
      <c r="AT18" s="2">
        <f>IF(AND(AT$1=$D$9,AT$2=$E$9),$C$9,0)</f>
        <v/>
      </c>
      <c r="AU18" s="2">
        <f>IF(AND(AU$1=$D$9,AU$2=$E$9),$C$9,0)</f>
        <v/>
      </c>
      <c r="AV18" s="2">
        <f>IF(AND(AV$1=$D$9,AV$2=$E$9),$C$9,0)</f>
        <v/>
      </c>
      <c r="AW18" s="2">
        <f>IF(AND(AW$1=$D$9,AW$2=$E$9),$C$9,0)</f>
        <v/>
      </c>
      <c r="AX18" s="2">
        <f>IF(AND(AX$1=$D$9,AX$2=$E$9),$C$9,0)</f>
        <v/>
      </c>
      <c r="AY18" s="2">
        <f>IF(AND(AY$1=$D$9,AY$2=$E$9),$C$9,0)</f>
        <v/>
      </c>
      <c r="AZ18" s="2">
        <f>IF(AND(AZ$1=$D$9,AZ$2=$E$9),$C$9,0)</f>
        <v/>
      </c>
      <c r="BA18" s="2">
        <f>IF(AND(BA$1=$D$9,BA$2=$E$9),$C$9,0)</f>
        <v/>
      </c>
      <c r="BB18" s="2">
        <f>IF(AND(BB$1=$D$9,BB$2=$E$9),$C$9,0)</f>
        <v/>
      </c>
    </row>
    <row r="19">
      <c r="A19" t="inlineStr">
        <is>
          <t>Ausstattung Pos 6-10 (2027) — Ausgabe</t>
        </is>
      </c>
      <c r="B19" s="2">
        <f>IF(AND(B$1=$D$10,B$2=$E$10),$C$10,0)</f>
        <v/>
      </c>
      <c r="C19" s="2">
        <f>IF(AND(C$1=$D$10,C$2=$E$10),$C$10,0)</f>
        <v/>
      </c>
      <c r="D19" s="2">
        <f>IF(AND(D$1=$D$10,D$2=$E$10),$C$10,0)</f>
        <v/>
      </c>
      <c r="E19" s="2">
        <f>IF(AND(E$1=$D$10,E$2=$E$10),$C$10,0)</f>
        <v/>
      </c>
      <c r="F19" s="2">
        <f>IF(AND(F$1=$D$10,F$2=$E$10),$C$10,0)</f>
        <v/>
      </c>
      <c r="G19" s="2">
        <f>IF(AND(G$1=$D$10,G$2=$E$10),$C$10,0)</f>
        <v/>
      </c>
      <c r="H19" s="2">
        <f>IF(AND(H$1=$D$10,H$2=$E$10),$C$10,0)</f>
        <v/>
      </c>
      <c r="I19" s="2">
        <f>IF(AND(I$1=$D$10,I$2=$E$10),$C$10,0)</f>
        <v/>
      </c>
      <c r="J19" s="2">
        <f>IF(AND(J$1=$D$10,J$2=$E$10),$C$10,0)</f>
        <v/>
      </c>
      <c r="K19" s="2">
        <f>IF(AND(K$1=$D$10,K$2=$E$10),$C$10,0)</f>
        <v/>
      </c>
      <c r="L19" s="2">
        <f>IF(AND(L$1=$D$10,L$2=$E$10),$C$10,0)</f>
        <v/>
      </c>
      <c r="M19" s="2">
        <f>IF(AND(M$1=$D$10,M$2=$E$10),$C$10,0)</f>
        <v/>
      </c>
      <c r="N19" s="2">
        <f>IF(AND(N$1=$D$10,N$2=$E$10),$C$10,0)</f>
        <v/>
      </c>
      <c r="O19" s="2">
        <f>IF(AND(O$1=$D$10,O$2=$E$10),$C$10,0)</f>
        <v/>
      </c>
      <c r="P19" s="2">
        <f>IF(AND(P$1=$D$10,P$2=$E$10),$C$10,0)</f>
        <v/>
      </c>
      <c r="Q19" s="2">
        <f>IF(AND(Q$1=$D$10,Q$2=$E$10),$C$10,0)</f>
        <v/>
      </c>
      <c r="R19" s="2">
        <f>IF(AND(R$1=$D$10,R$2=$E$10),$C$10,0)</f>
        <v/>
      </c>
      <c r="S19" s="2">
        <f>IF(AND(S$1=$D$10,S$2=$E$10),$C$10,0)</f>
        <v/>
      </c>
      <c r="T19" s="2">
        <f>IF(AND(T$1=$D$10,T$2=$E$10),$C$10,0)</f>
        <v/>
      </c>
      <c r="U19" s="2">
        <f>IF(AND(U$1=$D$10,U$2=$E$10),$C$10,0)</f>
        <v/>
      </c>
      <c r="V19" s="2">
        <f>IF(AND(V$1=$D$10,V$2=$E$10),$C$10,0)</f>
        <v/>
      </c>
      <c r="W19" s="2">
        <f>IF(AND(W$1=$D$10,W$2=$E$10),$C$10,0)</f>
        <v/>
      </c>
      <c r="X19" s="2">
        <f>IF(AND(X$1=$D$10,X$2=$E$10),$C$10,0)</f>
        <v/>
      </c>
      <c r="Y19" s="2">
        <f>IF(AND(Y$1=$D$10,Y$2=$E$10),$C$10,0)</f>
        <v/>
      </c>
      <c r="Z19" s="2">
        <f>IF(AND(Z$1=$D$10,Z$2=$E$10),$C$10,0)</f>
        <v/>
      </c>
      <c r="AA19" s="2">
        <f>IF(AND(AA$1=$D$10,AA$2=$E$10),$C$10,0)</f>
        <v/>
      </c>
      <c r="AB19" s="2">
        <f>IF(AND(AB$1=$D$10,AB$2=$E$10),$C$10,0)</f>
        <v/>
      </c>
      <c r="AC19" s="2">
        <f>IF(AND(AC$1=$D$10,AC$2=$E$10),$C$10,0)</f>
        <v/>
      </c>
      <c r="AD19" s="2">
        <f>IF(AND(AD$1=$D$10,AD$2=$E$10),$C$10,0)</f>
        <v/>
      </c>
      <c r="AE19" s="2">
        <f>IF(AND(AE$1=$D$10,AE$2=$E$10),$C$10,0)</f>
        <v/>
      </c>
      <c r="AF19" s="2">
        <f>IF(AND(AF$1=$D$10,AF$2=$E$10),$C$10,0)</f>
        <v/>
      </c>
      <c r="AG19" s="2">
        <f>IF(AND(AG$1=$D$10,AG$2=$E$10),$C$10,0)</f>
        <v/>
      </c>
      <c r="AH19" s="2">
        <f>IF(AND(AH$1=$D$10,AH$2=$E$10),$C$10,0)</f>
        <v/>
      </c>
      <c r="AI19" s="2">
        <f>IF(AND(AI$1=$D$10,AI$2=$E$10),$C$10,0)</f>
        <v/>
      </c>
      <c r="AJ19" s="2">
        <f>IF(AND(AJ$1=$D$10,AJ$2=$E$10),$C$10,0)</f>
        <v/>
      </c>
      <c r="AK19" s="2">
        <f>IF(AND(AK$1=$D$10,AK$2=$E$10),$C$10,0)</f>
        <v/>
      </c>
      <c r="AL19" s="2">
        <f>IF(AND(AL$1=$D$10,AL$2=$E$10),$C$10,0)</f>
        <v/>
      </c>
      <c r="AM19" s="2">
        <f>IF(AND(AM$1=$D$10,AM$2=$E$10),$C$10,0)</f>
        <v/>
      </c>
      <c r="AN19" s="2">
        <f>IF(AND(AN$1=$D$10,AN$2=$E$10),$C$10,0)</f>
        <v/>
      </c>
      <c r="AO19" s="2">
        <f>IF(AND(AO$1=$D$10,AO$2=$E$10),$C$10,0)</f>
        <v/>
      </c>
      <c r="AP19" s="2">
        <f>IF(AND(AP$1=$D$10,AP$2=$E$10),$C$10,0)</f>
        <v/>
      </c>
      <c r="AQ19" s="2">
        <f>IF(AND(AQ$1=$D$10,AQ$2=$E$10),$C$10,0)</f>
        <v/>
      </c>
      <c r="AR19" s="2">
        <f>IF(AND(AR$1=$D$10,AR$2=$E$10),$C$10,0)</f>
        <v/>
      </c>
      <c r="AS19" s="2">
        <f>IF(AND(AS$1=$D$10,AS$2=$E$10),$C$10,0)</f>
        <v/>
      </c>
      <c r="AT19" s="2">
        <f>IF(AND(AT$1=$D$10,AT$2=$E$10),$C$10,0)</f>
        <v/>
      </c>
      <c r="AU19" s="2">
        <f>IF(AND(AU$1=$D$10,AU$2=$E$10),$C$10,0)</f>
        <v/>
      </c>
      <c r="AV19" s="2">
        <f>IF(AND(AV$1=$D$10,AV$2=$E$10),$C$10,0)</f>
        <v/>
      </c>
      <c r="AW19" s="2">
        <f>IF(AND(AW$1=$D$10,AW$2=$E$10),$C$10,0)</f>
        <v/>
      </c>
      <c r="AX19" s="2">
        <f>IF(AND(AX$1=$D$10,AX$2=$E$10),$C$10,0)</f>
        <v/>
      </c>
      <c r="AY19" s="2">
        <f>IF(AND(AY$1=$D$10,AY$2=$E$10),$C$10,0)</f>
        <v/>
      </c>
      <c r="AZ19" s="2">
        <f>IF(AND(AZ$1=$D$10,AZ$2=$E$10),$C$10,0)</f>
        <v/>
      </c>
      <c r="BA19" s="2">
        <f>IF(AND(BA$1=$D$10,BA$2=$E$10),$C$10,0)</f>
        <v/>
      </c>
      <c r="BB19" s="2">
        <f>IF(AND(BB$1=$D$10,BB$2=$E$10),$C$10,0)</f>
        <v/>
      </c>
    </row>
    <row r="20">
      <c r="A20" t="inlineStr">
        <is>
          <t>Ausstattung Pos 11-17 (2028) — Ausgabe</t>
        </is>
      </c>
      <c r="B20" s="2">
        <f>IF(AND(B$1=$D$11,B$2=$E$11),$C$11,0)</f>
        <v/>
      </c>
      <c r="C20" s="2">
        <f>IF(AND(C$1=$D$11,C$2=$E$11),$C$11,0)</f>
        <v/>
      </c>
      <c r="D20" s="2">
        <f>IF(AND(D$1=$D$11,D$2=$E$11),$C$11,0)</f>
        <v/>
      </c>
      <c r="E20" s="2">
        <f>IF(AND(E$1=$D$11,E$2=$E$11),$C$11,0)</f>
        <v/>
      </c>
      <c r="F20" s="2">
        <f>IF(AND(F$1=$D$11,F$2=$E$11),$C$11,0)</f>
        <v/>
      </c>
      <c r="G20" s="2">
        <f>IF(AND(G$1=$D$11,G$2=$E$11),$C$11,0)</f>
        <v/>
      </c>
      <c r="H20" s="2">
        <f>IF(AND(H$1=$D$11,H$2=$E$11),$C$11,0)</f>
        <v/>
      </c>
      <c r="I20" s="2">
        <f>IF(AND(I$1=$D$11,I$2=$E$11),$C$11,0)</f>
        <v/>
      </c>
      <c r="J20" s="2">
        <f>IF(AND(J$1=$D$11,J$2=$E$11),$C$11,0)</f>
        <v/>
      </c>
      <c r="K20" s="2">
        <f>IF(AND(K$1=$D$11,K$2=$E$11),$C$11,0)</f>
        <v/>
      </c>
      <c r="L20" s="2">
        <f>IF(AND(L$1=$D$11,L$2=$E$11),$C$11,0)</f>
        <v/>
      </c>
      <c r="M20" s="2">
        <f>IF(AND(M$1=$D$11,M$2=$E$11),$C$11,0)</f>
        <v/>
      </c>
      <c r="N20" s="2">
        <f>IF(AND(N$1=$D$11,N$2=$E$11),$C$11,0)</f>
        <v/>
      </c>
      <c r="O20" s="2">
        <f>IF(AND(O$1=$D$11,O$2=$E$11),$C$11,0)</f>
        <v/>
      </c>
      <c r="P20" s="2">
        <f>IF(AND(P$1=$D$11,P$2=$E$11),$C$11,0)</f>
        <v/>
      </c>
      <c r="Q20" s="2">
        <f>IF(AND(Q$1=$D$11,Q$2=$E$11),$C$11,0)</f>
        <v/>
      </c>
      <c r="R20" s="2">
        <f>IF(AND(R$1=$D$11,R$2=$E$11),$C$11,0)</f>
        <v/>
      </c>
      <c r="S20" s="2">
        <f>IF(AND(S$1=$D$11,S$2=$E$11),$C$11,0)</f>
        <v/>
      </c>
      <c r="T20" s="2">
        <f>IF(AND(T$1=$D$11,T$2=$E$11),$C$11,0)</f>
        <v/>
      </c>
      <c r="U20" s="2">
        <f>IF(AND(U$1=$D$11,U$2=$E$11),$C$11,0)</f>
        <v/>
      </c>
      <c r="V20" s="2">
        <f>IF(AND(V$1=$D$11,V$2=$E$11),$C$11,0)</f>
        <v/>
      </c>
      <c r="W20" s="2">
        <f>IF(AND(W$1=$D$11,W$2=$E$11),$C$11,0)</f>
        <v/>
      </c>
      <c r="X20" s="2">
        <f>IF(AND(X$1=$D$11,X$2=$E$11),$C$11,0)</f>
        <v/>
      </c>
      <c r="Y20" s="2">
        <f>IF(AND(Y$1=$D$11,Y$2=$E$11),$C$11,0)</f>
        <v/>
      </c>
      <c r="Z20" s="2">
        <f>IF(AND(Z$1=$D$11,Z$2=$E$11),$C$11,0)</f>
        <v/>
      </c>
      <c r="AA20" s="2">
        <f>IF(AND(AA$1=$D$11,AA$2=$E$11),$C$11,0)</f>
        <v/>
      </c>
      <c r="AB20" s="2">
        <f>IF(AND(AB$1=$D$11,AB$2=$E$11),$C$11,0)</f>
        <v/>
      </c>
      <c r="AC20" s="2">
        <f>IF(AND(AC$1=$D$11,AC$2=$E$11),$C$11,0)</f>
        <v/>
      </c>
      <c r="AD20" s="2">
        <f>IF(AND(AD$1=$D$11,AD$2=$E$11),$C$11,0)</f>
        <v/>
      </c>
      <c r="AE20" s="2">
        <f>IF(AND(AE$1=$D$11,AE$2=$E$11),$C$11,0)</f>
        <v/>
      </c>
      <c r="AF20" s="2">
        <f>IF(AND(AF$1=$D$11,AF$2=$E$11),$C$11,0)</f>
        <v/>
      </c>
      <c r="AG20" s="2">
        <f>IF(AND(AG$1=$D$11,AG$2=$E$11),$C$11,0)</f>
        <v/>
      </c>
      <c r="AH20" s="2">
        <f>IF(AND(AH$1=$D$11,AH$2=$E$11),$C$11,0)</f>
        <v/>
      </c>
      <c r="AI20" s="2">
        <f>IF(AND(AI$1=$D$11,AI$2=$E$11),$C$11,0)</f>
        <v/>
      </c>
      <c r="AJ20" s="2">
        <f>IF(AND(AJ$1=$D$11,AJ$2=$E$11),$C$11,0)</f>
        <v/>
      </c>
      <c r="AK20" s="2">
        <f>IF(AND(AK$1=$D$11,AK$2=$E$11),$C$11,0)</f>
        <v/>
      </c>
      <c r="AL20" s="2">
        <f>IF(AND(AL$1=$D$11,AL$2=$E$11),$C$11,0)</f>
        <v/>
      </c>
      <c r="AM20" s="2">
        <f>IF(AND(AM$1=$D$11,AM$2=$E$11),$C$11,0)</f>
        <v/>
      </c>
      <c r="AN20" s="2">
        <f>IF(AND(AN$1=$D$11,AN$2=$E$11),$C$11,0)</f>
        <v/>
      </c>
      <c r="AO20" s="2">
        <f>IF(AND(AO$1=$D$11,AO$2=$E$11),$C$11,0)</f>
        <v/>
      </c>
      <c r="AP20" s="2">
        <f>IF(AND(AP$1=$D$11,AP$2=$E$11),$C$11,0)</f>
        <v/>
      </c>
      <c r="AQ20" s="2">
        <f>IF(AND(AQ$1=$D$11,AQ$2=$E$11),$C$11,0)</f>
        <v/>
      </c>
      <c r="AR20" s="2">
        <f>IF(AND(AR$1=$D$11,AR$2=$E$11),$C$11,0)</f>
        <v/>
      </c>
      <c r="AS20" s="2">
        <f>IF(AND(AS$1=$D$11,AS$2=$E$11),$C$11,0)</f>
        <v/>
      </c>
      <c r="AT20" s="2">
        <f>IF(AND(AT$1=$D$11,AT$2=$E$11),$C$11,0)</f>
        <v/>
      </c>
      <c r="AU20" s="2">
        <f>IF(AND(AU$1=$D$11,AU$2=$E$11),$C$11,0)</f>
        <v/>
      </c>
      <c r="AV20" s="2">
        <f>IF(AND(AV$1=$D$11,AV$2=$E$11),$C$11,0)</f>
        <v/>
      </c>
      <c r="AW20" s="2">
        <f>IF(AND(AW$1=$D$11,AW$2=$E$11),$C$11,0)</f>
        <v/>
      </c>
      <c r="AX20" s="2">
        <f>IF(AND(AX$1=$D$11,AX$2=$E$11),$C$11,0)</f>
        <v/>
      </c>
      <c r="AY20" s="2">
        <f>IF(AND(AY$1=$D$11,AY$2=$E$11),$C$11,0)</f>
        <v/>
      </c>
      <c r="AZ20" s="2">
        <f>IF(AND(AZ$1=$D$11,AZ$2=$E$11),$C$11,0)</f>
        <v/>
      </c>
      <c r="BA20" s="2">
        <f>IF(AND(BA$1=$D$11,BA$2=$E$11),$C$11,0)</f>
        <v/>
      </c>
      <c r="BB20" s="2">
        <f>IF(AND(BB$1=$D$11,BB$2=$E$11),$C$11,0)</f>
        <v/>
      </c>
    </row>
    <row r="21">
      <c r="A21" t="inlineStr">
        <is>
          <t>Ausstattung Pos 18-25 (2029) — Ausgabe</t>
        </is>
      </c>
      <c r="B21" s="2">
        <f>IF(AND(B$1=$D$12,B$2=$E$12),$C$12,0)</f>
        <v/>
      </c>
      <c r="C21" s="2">
        <f>IF(AND(C$1=$D$12,C$2=$E$12),$C$12,0)</f>
        <v/>
      </c>
      <c r="D21" s="2">
        <f>IF(AND(D$1=$D$12,D$2=$E$12),$C$12,0)</f>
        <v/>
      </c>
      <c r="E21" s="2">
        <f>IF(AND(E$1=$D$12,E$2=$E$12),$C$12,0)</f>
        <v/>
      </c>
      <c r="F21" s="2">
        <f>IF(AND(F$1=$D$12,F$2=$E$12),$C$12,0)</f>
        <v/>
      </c>
      <c r="G21" s="2">
        <f>IF(AND(G$1=$D$12,G$2=$E$12),$C$12,0)</f>
        <v/>
      </c>
      <c r="H21" s="2">
        <f>IF(AND(H$1=$D$12,H$2=$E$12),$C$12,0)</f>
        <v/>
      </c>
      <c r="I21" s="2">
        <f>IF(AND(I$1=$D$12,I$2=$E$12),$C$12,0)</f>
        <v/>
      </c>
      <c r="J21" s="2">
        <f>IF(AND(J$1=$D$12,J$2=$E$12),$C$12,0)</f>
        <v/>
      </c>
      <c r="K21" s="2">
        <f>IF(AND(K$1=$D$12,K$2=$E$12),$C$12,0)</f>
        <v/>
      </c>
      <c r="L21" s="2">
        <f>IF(AND(L$1=$D$12,L$2=$E$12),$C$12,0)</f>
        <v/>
      </c>
      <c r="M21" s="2">
        <f>IF(AND(M$1=$D$12,M$2=$E$12),$C$12,0)</f>
        <v/>
      </c>
      <c r="N21" s="2">
        <f>IF(AND(N$1=$D$12,N$2=$E$12),$C$12,0)</f>
        <v/>
      </c>
      <c r="O21" s="2">
        <f>IF(AND(O$1=$D$12,O$2=$E$12),$C$12,0)</f>
        <v/>
      </c>
      <c r="P21" s="2">
        <f>IF(AND(P$1=$D$12,P$2=$E$12),$C$12,0)</f>
        <v/>
      </c>
      <c r="Q21" s="2">
        <f>IF(AND(Q$1=$D$12,Q$2=$E$12),$C$12,0)</f>
        <v/>
      </c>
      <c r="R21" s="2">
        <f>IF(AND(R$1=$D$12,R$2=$E$12),$C$12,0)</f>
        <v/>
      </c>
      <c r="S21" s="2">
        <f>IF(AND(S$1=$D$12,S$2=$E$12),$C$12,0)</f>
        <v/>
      </c>
      <c r="T21" s="2">
        <f>IF(AND(T$1=$D$12,T$2=$E$12),$C$12,0)</f>
        <v/>
      </c>
      <c r="U21" s="2">
        <f>IF(AND(U$1=$D$12,U$2=$E$12),$C$12,0)</f>
        <v/>
      </c>
      <c r="V21" s="2">
        <f>IF(AND(V$1=$D$12,V$2=$E$12),$C$12,0)</f>
        <v/>
      </c>
      <c r="W21" s="2">
        <f>IF(AND(W$1=$D$12,W$2=$E$12),$C$12,0)</f>
        <v/>
      </c>
      <c r="X21" s="2">
        <f>IF(AND(X$1=$D$12,X$2=$E$12),$C$12,0)</f>
        <v/>
      </c>
      <c r="Y21" s="2">
        <f>IF(AND(Y$1=$D$12,Y$2=$E$12),$C$12,0)</f>
        <v/>
      </c>
      <c r="Z21" s="2">
        <f>IF(AND(Z$1=$D$12,Z$2=$E$12),$C$12,0)</f>
        <v/>
      </c>
      <c r="AA21" s="2">
        <f>IF(AND(AA$1=$D$12,AA$2=$E$12),$C$12,0)</f>
        <v/>
      </c>
      <c r="AB21" s="2">
        <f>IF(AND(AB$1=$D$12,AB$2=$E$12),$C$12,0)</f>
        <v/>
      </c>
      <c r="AC21" s="2">
        <f>IF(AND(AC$1=$D$12,AC$2=$E$12),$C$12,0)</f>
        <v/>
      </c>
      <c r="AD21" s="2">
        <f>IF(AND(AD$1=$D$12,AD$2=$E$12),$C$12,0)</f>
        <v/>
      </c>
      <c r="AE21" s="2">
        <f>IF(AND(AE$1=$D$12,AE$2=$E$12),$C$12,0)</f>
        <v/>
      </c>
      <c r="AF21" s="2">
        <f>IF(AND(AF$1=$D$12,AF$2=$E$12),$C$12,0)</f>
        <v/>
      </c>
      <c r="AG21" s="2">
        <f>IF(AND(AG$1=$D$12,AG$2=$E$12),$C$12,0)</f>
        <v/>
      </c>
      <c r="AH21" s="2">
        <f>IF(AND(AH$1=$D$12,AH$2=$E$12),$C$12,0)</f>
        <v/>
      </c>
      <c r="AI21" s="2">
        <f>IF(AND(AI$1=$D$12,AI$2=$E$12),$C$12,0)</f>
        <v/>
      </c>
      <c r="AJ21" s="2">
        <f>IF(AND(AJ$1=$D$12,AJ$2=$E$12),$C$12,0)</f>
        <v/>
      </c>
      <c r="AK21" s="2">
        <f>IF(AND(AK$1=$D$12,AK$2=$E$12),$C$12,0)</f>
        <v/>
      </c>
      <c r="AL21" s="2">
        <f>IF(AND(AL$1=$D$12,AL$2=$E$12),$C$12,0)</f>
        <v/>
      </c>
      <c r="AM21" s="2">
        <f>IF(AND(AM$1=$D$12,AM$2=$E$12),$C$12,0)</f>
        <v/>
      </c>
      <c r="AN21" s="2">
        <f>IF(AND(AN$1=$D$12,AN$2=$E$12),$C$12,0)</f>
        <v/>
      </c>
      <c r="AO21" s="2">
        <f>IF(AND(AO$1=$D$12,AO$2=$E$12),$C$12,0)</f>
        <v/>
      </c>
      <c r="AP21" s="2">
        <f>IF(AND(AP$1=$D$12,AP$2=$E$12),$C$12,0)</f>
        <v/>
      </c>
      <c r="AQ21" s="2">
        <f>IF(AND(AQ$1=$D$12,AQ$2=$E$12),$C$12,0)</f>
        <v/>
      </c>
      <c r="AR21" s="2">
        <f>IF(AND(AR$1=$D$12,AR$2=$E$12),$C$12,0)</f>
        <v/>
      </c>
      <c r="AS21" s="2">
        <f>IF(AND(AS$1=$D$12,AS$2=$E$12),$C$12,0)</f>
        <v/>
      </c>
      <c r="AT21" s="2">
        <f>IF(AND(AT$1=$D$12,AT$2=$E$12),$C$12,0)</f>
        <v/>
      </c>
      <c r="AU21" s="2">
        <f>IF(AND(AU$1=$D$12,AU$2=$E$12),$C$12,0)</f>
        <v/>
      </c>
      <c r="AV21" s="2">
        <f>IF(AND(AV$1=$D$12,AV$2=$E$12),$C$12,0)</f>
        <v/>
      </c>
      <c r="AW21" s="2">
        <f>IF(AND(AW$1=$D$12,AW$2=$E$12),$C$12,0)</f>
        <v/>
      </c>
      <c r="AX21" s="2">
        <f>IF(AND(AX$1=$D$12,AX$2=$E$12),$C$12,0)</f>
        <v/>
      </c>
      <c r="AY21" s="2">
        <f>IF(AND(AY$1=$D$12,AY$2=$E$12),$C$12,0)</f>
        <v/>
      </c>
      <c r="AZ21" s="2">
        <f>IF(AND(AZ$1=$D$12,AZ$2=$E$12),$C$12,0)</f>
        <v/>
      </c>
      <c r="BA21" s="2">
        <f>IF(AND(BA$1=$D$12,BA$2=$E$12),$C$12,0)</f>
        <v/>
      </c>
      <c r="BB21" s="2">
        <f>IF(AND(BB$1=$D$12,BB$2=$E$12),$C$12,0)</f>
        <v/>
      </c>
    </row>
    <row r="22">
      <c r="A22" t="inlineStr">
        <is>
          <t>Ausstattung Pos 26-35 (2030) — Ausgabe</t>
        </is>
      </c>
      <c r="B22" s="2">
        <f>IF(AND(B$1=$D$13,B$2=$E$13),$C$13,0)</f>
        <v/>
      </c>
      <c r="C22" s="2">
        <f>IF(AND(C$1=$D$13,C$2=$E$13),$C$13,0)</f>
        <v/>
      </c>
      <c r="D22" s="2">
        <f>IF(AND(D$1=$D$13,D$2=$E$13),$C$13,0)</f>
        <v/>
      </c>
      <c r="E22" s="2">
        <f>IF(AND(E$1=$D$13,E$2=$E$13),$C$13,0)</f>
        <v/>
      </c>
      <c r="F22" s="2">
        <f>IF(AND(F$1=$D$13,F$2=$E$13),$C$13,0)</f>
        <v/>
      </c>
      <c r="G22" s="2">
        <f>IF(AND(G$1=$D$13,G$2=$E$13),$C$13,0)</f>
        <v/>
      </c>
      <c r="H22" s="2">
        <f>IF(AND(H$1=$D$13,H$2=$E$13),$C$13,0)</f>
        <v/>
      </c>
      <c r="I22" s="2">
        <f>IF(AND(I$1=$D$13,I$2=$E$13),$C$13,0)</f>
        <v/>
      </c>
      <c r="J22" s="2">
        <f>IF(AND(J$1=$D$13,J$2=$E$13),$C$13,0)</f>
        <v/>
      </c>
      <c r="K22" s="2">
        <f>IF(AND(K$1=$D$13,K$2=$E$13),$C$13,0)</f>
        <v/>
      </c>
      <c r="L22" s="2">
        <f>IF(AND(L$1=$D$13,L$2=$E$13),$C$13,0)</f>
        <v/>
      </c>
      <c r="M22" s="2">
        <f>IF(AND(M$1=$D$13,M$2=$E$13),$C$13,0)</f>
        <v/>
      </c>
      <c r="N22" s="2">
        <f>IF(AND(N$1=$D$13,N$2=$E$13),$C$13,0)</f>
        <v/>
      </c>
      <c r="O22" s="2">
        <f>IF(AND(O$1=$D$13,O$2=$E$13),$C$13,0)</f>
        <v/>
      </c>
      <c r="P22" s="2">
        <f>IF(AND(P$1=$D$13,P$2=$E$13),$C$13,0)</f>
        <v/>
      </c>
      <c r="Q22" s="2">
        <f>IF(AND(Q$1=$D$13,Q$2=$E$13),$C$13,0)</f>
        <v/>
      </c>
      <c r="R22" s="2">
        <f>IF(AND(R$1=$D$13,R$2=$E$13),$C$13,0)</f>
        <v/>
      </c>
      <c r="S22" s="2">
        <f>IF(AND(S$1=$D$13,S$2=$E$13),$C$13,0)</f>
        <v/>
      </c>
      <c r="T22" s="2">
        <f>IF(AND(T$1=$D$13,T$2=$E$13),$C$13,0)</f>
        <v/>
      </c>
      <c r="U22" s="2">
        <f>IF(AND(U$1=$D$13,U$2=$E$13),$C$13,0)</f>
        <v/>
      </c>
      <c r="V22" s="2">
        <f>IF(AND(V$1=$D$13,V$2=$E$13),$C$13,0)</f>
        <v/>
      </c>
      <c r="W22" s="2">
        <f>IF(AND(W$1=$D$13,W$2=$E$13),$C$13,0)</f>
        <v/>
      </c>
      <c r="X22" s="2">
        <f>IF(AND(X$1=$D$13,X$2=$E$13),$C$13,0)</f>
        <v/>
      </c>
      <c r="Y22" s="2">
        <f>IF(AND(Y$1=$D$13,Y$2=$E$13),$C$13,0)</f>
        <v/>
      </c>
      <c r="Z22" s="2">
        <f>IF(AND(Z$1=$D$13,Z$2=$E$13),$C$13,0)</f>
        <v/>
      </c>
      <c r="AA22" s="2">
        <f>IF(AND(AA$1=$D$13,AA$2=$E$13),$C$13,0)</f>
        <v/>
      </c>
      <c r="AB22" s="2">
        <f>IF(AND(AB$1=$D$13,AB$2=$E$13),$C$13,0)</f>
        <v/>
      </c>
      <c r="AC22" s="2">
        <f>IF(AND(AC$1=$D$13,AC$2=$E$13),$C$13,0)</f>
        <v/>
      </c>
      <c r="AD22" s="2">
        <f>IF(AND(AD$1=$D$13,AD$2=$E$13),$C$13,0)</f>
        <v/>
      </c>
      <c r="AE22" s="2">
        <f>IF(AND(AE$1=$D$13,AE$2=$E$13),$C$13,0)</f>
        <v/>
      </c>
      <c r="AF22" s="2">
        <f>IF(AND(AF$1=$D$13,AF$2=$E$13),$C$13,0)</f>
        <v/>
      </c>
      <c r="AG22" s="2">
        <f>IF(AND(AG$1=$D$13,AG$2=$E$13),$C$13,0)</f>
        <v/>
      </c>
      <c r="AH22" s="2">
        <f>IF(AND(AH$1=$D$13,AH$2=$E$13),$C$13,0)</f>
        <v/>
      </c>
      <c r="AI22" s="2">
        <f>IF(AND(AI$1=$D$13,AI$2=$E$13),$C$13,0)</f>
        <v/>
      </c>
      <c r="AJ22" s="2">
        <f>IF(AND(AJ$1=$D$13,AJ$2=$E$13),$C$13,0)</f>
        <v/>
      </c>
      <c r="AK22" s="2">
        <f>IF(AND(AK$1=$D$13,AK$2=$E$13),$C$13,0)</f>
        <v/>
      </c>
      <c r="AL22" s="2">
        <f>IF(AND(AL$1=$D$13,AL$2=$E$13),$C$13,0)</f>
        <v/>
      </c>
      <c r="AM22" s="2">
        <f>IF(AND(AM$1=$D$13,AM$2=$E$13),$C$13,0)</f>
        <v/>
      </c>
      <c r="AN22" s="2">
        <f>IF(AND(AN$1=$D$13,AN$2=$E$13),$C$13,0)</f>
        <v/>
      </c>
      <c r="AO22" s="2">
        <f>IF(AND(AO$1=$D$13,AO$2=$E$13),$C$13,0)</f>
        <v/>
      </c>
      <c r="AP22" s="2">
        <f>IF(AND(AP$1=$D$13,AP$2=$E$13),$C$13,0)</f>
        <v/>
      </c>
      <c r="AQ22" s="2">
        <f>IF(AND(AQ$1=$D$13,AQ$2=$E$13),$C$13,0)</f>
        <v/>
      </c>
      <c r="AR22" s="2">
        <f>IF(AND(AR$1=$D$13,AR$2=$E$13),$C$13,0)</f>
        <v/>
      </c>
      <c r="AS22" s="2">
        <f>IF(AND(AS$1=$D$13,AS$2=$E$13),$C$13,0)</f>
        <v/>
      </c>
      <c r="AT22" s="2">
        <f>IF(AND(AT$1=$D$13,AT$2=$E$13),$C$13,0)</f>
        <v/>
      </c>
      <c r="AU22" s="2">
        <f>IF(AND(AU$1=$D$13,AU$2=$E$13),$C$13,0)</f>
        <v/>
      </c>
      <c r="AV22" s="2">
        <f>IF(AND(AV$1=$D$13,AV$2=$E$13),$C$13,0)</f>
        <v/>
      </c>
      <c r="AW22" s="2">
        <f>IF(AND(AW$1=$D$13,AW$2=$E$13),$C$13,0)</f>
        <v/>
      </c>
      <c r="AX22" s="2">
        <f>IF(AND(AX$1=$D$13,AX$2=$E$13),$C$13,0)</f>
        <v/>
      </c>
      <c r="AY22" s="2">
        <f>IF(AND(AY$1=$D$13,AY$2=$E$13),$C$13,0)</f>
        <v/>
      </c>
      <c r="AZ22" s="2">
        <f>IF(AND(AZ$1=$D$13,AZ$2=$E$13),$C$13,0)</f>
        <v/>
      </c>
      <c r="BA22" s="2">
        <f>IF(AND(BA$1=$D$13,BA$2=$E$13),$C$13,0)</f>
        <v/>
      </c>
      <c r="BB22" s="2">
        <f>IF(AND(BB$1=$D$13,BB$2=$E$13),$C$13,0)</f>
        <v/>
      </c>
    </row>
    <row r="24">
      <c r="A24" s="1" t="inlineStr">
        <is>
          <t>TOTAL Investitionsausgaben</t>
        </is>
      </c>
      <c r="B24" s="2">
        <f>B16+B17+B18+B19+B20+B21+B22</f>
        <v/>
      </c>
      <c r="C24" s="2">
        <f>C16+C17+C18+C19+C20+C21+C22</f>
        <v/>
      </c>
      <c r="D24" s="2">
        <f>D16+D17+D18+D19+D20+D21+D22</f>
        <v/>
      </c>
      <c r="E24" s="2">
        <f>E16+E17+E18+E19+E20+E21+E22</f>
        <v/>
      </c>
      <c r="F24" s="2">
        <f>F16+F17+F18+F19+F20+F21+F22</f>
        <v/>
      </c>
      <c r="G24" s="2">
        <f>G16+G17+G18+G19+G20+G21+G22</f>
        <v/>
      </c>
      <c r="H24" s="2">
        <f>H16+H17+H18+H19+H20+H21+H22</f>
        <v/>
      </c>
      <c r="I24" s="2">
        <f>I16+I17+I18+I19+I20+I21+I22</f>
        <v/>
      </c>
      <c r="J24" s="2">
        <f>J16+J17+J18+J19+J20+J21+J22</f>
        <v/>
      </c>
      <c r="K24" s="2">
        <f>K16+K17+K18+K19+K20+K21+K22</f>
        <v/>
      </c>
      <c r="L24" s="2">
        <f>L16+L17+L18+L19+L20+L21+L22</f>
        <v/>
      </c>
      <c r="M24" s="2">
        <f>M16+M17+M18+M19+M20+M21+M22</f>
        <v/>
      </c>
      <c r="N24" s="2">
        <f>N16+N17+N18+N19+N20+N21+N22</f>
        <v/>
      </c>
      <c r="O24" s="2">
        <f>O16+O17+O18+O19+O20+O21+O22</f>
        <v/>
      </c>
      <c r="P24" s="2">
        <f>P16+P17+P18+P19+P20+P21+P22</f>
        <v/>
      </c>
      <c r="Q24" s="2">
        <f>Q16+Q17+Q18+Q19+Q20+Q21+Q22</f>
        <v/>
      </c>
      <c r="R24" s="2">
        <f>R16+R17+R18+R19+R20+R21+R22</f>
        <v/>
      </c>
      <c r="S24" s="2">
        <f>S16+S17+S18+S19+S20+S21+S22</f>
        <v/>
      </c>
      <c r="T24" s="2">
        <f>T16+T17+T18+T19+T20+T21+T22</f>
        <v/>
      </c>
      <c r="U24" s="2">
        <f>U16+U17+U18+U19+U20+U21+U22</f>
        <v/>
      </c>
      <c r="V24" s="2">
        <f>V16+V17+V18+V19+V20+V21+V22</f>
        <v/>
      </c>
      <c r="W24" s="2">
        <f>W16+W17+W18+W19+W20+W21+W22</f>
        <v/>
      </c>
      <c r="X24" s="2">
        <f>X16+X17+X18+X19+X20+X21+X22</f>
        <v/>
      </c>
      <c r="Y24" s="2">
        <f>Y16+Y17+Y18+Y19+Y20+Y21+Y22</f>
        <v/>
      </c>
      <c r="Z24" s="2">
        <f>Z16+Z17+Z18+Z19+Z20+Z21+Z22</f>
        <v/>
      </c>
      <c r="AA24" s="2">
        <f>AA16+AA17+AA18+AA19+AA20+AA21+AA22</f>
        <v/>
      </c>
      <c r="AB24" s="2">
        <f>AB16+AB17+AB18+AB19+AB20+AB21+AB22</f>
        <v/>
      </c>
      <c r="AC24" s="2">
        <f>AC16+AC17+AC18+AC19+AC20+AC21+AC22</f>
        <v/>
      </c>
      <c r="AD24" s="2">
        <f>AD16+AD17+AD18+AD19+AD20+AD21+AD22</f>
        <v/>
      </c>
      <c r="AE24" s="2">
        <f>AE16+AE17+AE18+AE19+AE20+AE21+AE22</f>
        <v/>
      </c>
      <c r="AF24" s="2">
        <f>AF16+AF17+AF18+AF19+AF20+AF21+AF22</f>
        <v/>
      </c>
      <c r="AG24" s="2">
        <f>AG16+AG17+AG18+AG19+AG20+AG21+AG22</f>
        <v/>
      </c>
      <c r="AH24" s="2">
        <f>AH16+AH17+AH18+AH19+AH20+AH21+AH22</f>
        <v/>
      </c>
      <c r="AI24" s="2">
        <f>AI16+AI17+AI18+AI19+AI20+AI21+AI22</f>
        <v/>
      </c>
      <c r="AJ24" s="2">
        <f>AJ16+AJ17+AJ18+AJ19+AJ20+AJ21+AJ22</f>
        <v/>
      </c>
      <c r="AK24" s="2">
        <f>AK16+AK17+AK18+AK19+AK20+AK21+AK22</f>
        <v/>
      </c>
      <c r="AL24" s="2">
        <f>AL16+AL17+AL18+AL19+AL20+AL21+AL22</f>
        <v/>
      </c>
      <c r="AM24" s="2">
        <f>AM16+AM17+AM18+AM19+AM20+AM21+AM22</f>
        <v/>
      </c>
      <c r="AN24" s="2">
        <f>AN16+AN17+AN18+AN19+AN20+AN21+AN22</f>
        <v/>
      </c>
      <c r="AO24" s="2">
        <f>AO16+AO17+AO18+AO19+AO20+AO21+AO22</f>
        <v/>
      </c>
      <c r="AP24" s="2">
        <f>AP16+AP17+AP18+AP19+AP20+AP21+AP22</f>
        <v/>
      </c>
      <c r="AQ24" s="2">
        <f>AQ16+AQ17+AQ18+AQ19+AQ20+AQ21+AQ22</f>
        <v/>
      </c>
      <c r="AR24" s="2">
        <f>AR16+AR17+AR18+AR19+AR20+AR21+AR22</f>
        <v/>
      </c>
      <c r="AS24" s="2">
        <f>AS16+AS17+AS18+AS19+AS20+AS21+AS22</f>
        <v/>
      </c>
      <c r="AT24" s="2">
        <f>AT16+AT17+AT18+AT19+AT20+AT21+AT22</f>
        <v/>
      </c>
      <c r="AU24" s="2">
        <f>AU16+AU17+AU18+AU19+AU20+AU21+AU22</f>
        <v/>
      </c>
      <c r="AV24" s="2">
        <f>AV16+AV17+AV18+AV19+AV20+AV21+AV22</f>
        <v/>
      </c>
      <c r="AW24" s="2">
        <f>AW16+AW17+AW18+AW19+AW20+AW21+AW22</f>
        <v/>
      </c>
      <c r="AX24" s="2">
        <f>AX16+AX17+AX18+AX19+AX20+AX21+AX22</f>
        <v/>
      </c>
      <c r="AY24" s="2">
        <f>AY16+AY17+AY18+AY19+AY20+AY21+AY22</f>
        <v/>
      </c>
      <c r="AZ24" s="2">
        <f>AZ16+AZ17+AZ18+AZ19+AZ20+AZ21+AZ22</f>
        <v/>
      </c>
      <c r="BA24" s="2">
        <f>BA16+BA17+BA18+BA19+BA20+BA21+BA22</f>
        <v/>
      </c>
      <c r="BB24" s="2">
        <f>BB16+BB17+BB18+BB19+BB20+BB21+BB22</f>
        <v/>
      </c>
    </row>
    <row r="25">
      <c r="A25" s="1" t="inlineStr">
        <is>
          <t>Abschreibungen (AfA)</t>
        </is>
      </c>
    </row>
    <row r="26">
      <c r="A26" t="inlineStr">
        <is>
          <t>GWG (bis 800 EUR) — AfA</t>
        </is>
      </c>
      <c r="B26" s="2">
        <f>IF(AND(B$1*12+B$2&gt;=$D$7*12+$E$7,B$1*12+B$2&lt;$D$7*12+$E$7+$F$7*12),ROUND($C$7/($F$7*12),0),0)</f>
        <v/>
      </c>
      <c r="C26" s="2">
        <f>IF(AND(C$1*12+C$2&gt;=$D$7*12+$E$7,C$1*12+C$2&lt;$D$7*12+$E$7+$F$7*12),ROUND($C$7/($F$7*12),0),0)</f>
        <v/>
      </c>
      <c r="D26" s="2">
        <f>IF(AND(D$1*12+D$2&gt;=$D$7*12+$E$7,D$1*12+D$2&lt;$D$7*12+$E$7+$F$7*12),ROUND($C$7/($F$7*12),0),0)</f>
        <v/>
      </c>
      <c r="E26" s="2">
        <f>IF(AND(E$1*12+E$2&gt;=$D$7*12+$E$7,E$1*12+E$2&lt;$D$7*12+$E$7+$F$7*12),ROUND($C$7/($F$7*12),0),0)</f>
        <v/>
      </c>
      <c r="F26" s="2">
        <f>IF(AND(F$1*12+F$2&gt;=$D$7*12+$E$7,F$1*12+F$2&lt;$D$7*12+$E$7+$F$7*12),ROUND($C$7/($F$7*12),0),0)</f>
        <v/>
      </c>
      <c r="G26" s="2">
        <f>IF(AND(G$1*12+G$2&gt;=$D$7*12+$E$7,G$1*12+G$2&lt;$D$7*12+$E$7+$F$7*12),ROUND($C$7/($F$7*12),0),0)</f>
        <v/>
      </c>
      <c r="H26" s="2">
        <f>IF(AND(H$1*12+H$2&gt;=$D$7*12+$E$7,H$1*12+H$2&lt;$D$7*12+$E$7+$F$7*12),ROUND($C$7/($F$7*12),0),0)</f>
        <v/>
      </c>
      <c r="I26" s="2">
        <f>IF(AND(I$1*12+I$2&gt;=$D$7*12+$E$7,I$1*12+I$2&lt;$D$7*12+$E$7+$F$7*12),ROUND($C$7/($F$7*12),0),0)</f>
        <v/>
      </c>
      <c r="J26" s="2">
        <f>IF(AND(J$1*12+J$2&gt;=$D$7*12+$E$7,J$1*12+J$2&lt;$D$7*12+$E$7+$F$7*12),ROUND($C$7/($F$7*12),0),0)</f>
        <v/>
      </c>
      <c r="K26" s="2">
        <f>IF(AND(K$1*12+K$2&gt;=$D$7*12+$E$7,K$1*12+K$2&lt;$D$7*12+$E$7+$F$7*12),ROUND($C$7/($F$7*12),0),0)</f>
        <v/>
      </c>
      <c r="L26" s="2">
        <f>IF(AND(L$1*12+L$2&gt;=$D$7*12+$E$7,L$1*12+L$2&lt;$D$7*12+$E$7+$F$7*12),ROUND($C$7/($F$7*12),0),0)</f>
        <v/>
      </c>
      <c r="M26" s="2">
        <f>IF(AND(M$1*12+M$2&gt;=$D$7*12+$E$7,M$1*12+M$2&lt;$D$7*12+$E$7+$F$7*12),ROUND($C$7/($F$7*12),0),0)</f>
        <v/>
      </c>
      <c r="N26" s="2">
        <f>IF(AND(N$1*12+N$2&gt;=$D$7*12+$E$7,N$1*12+N$2&lt;$D$7*12+$E$7+$F$7*12),ROUND($C$7/($F$7*12),0),0)</f>
        <v/>
      </c>
      <c r="O26" s="2">
        <f>IF(AND(O$1*12+O$2&gt;=$D$7*12+$E$7,O$1*12+O$2&lt;$D$7*12+$E$7+$F$7*12),ROUND($C$7/($F$7*12),0),0)</f>
        <v/>
      </c>
      <c r="P26" s="2">
        <f>IF(AND(P$1*12+P$2&gt;=$D$7*12+$E$7,P$1*12+P$2&lt;$D$7*12+$E$7+$F$7*12),ROUND($C$7/($F$7*12),0),0)</f>
        <v/>
      </c>
      <c r="Q26" s="2">
        <f>IF(AND(Q$1*12+Q$2&gt;=$D$7*12+$E$7,Q$1*12+Q$2&lt;$D$7*12+$E$7+$F$7*12),ROUND($C$7/($F$7*12),0),0)</f>
        <v/>
      </c>
      <c r="R26" s="2">
        <f>IF(AND(R$1*12+R$2&gt;=$D$7*12+$E$7,R$1*12+R$2&lt;$D$7*12+$E$7+$F$7*12),ROUND($C$7/($F$7*12),0),0)</f>
        <v/>
      </c>
      <c r="S26" s="2">
        <f>IF(AND(S$1*12+S$2&gt;=$D$7*12+$E$7,S$1*12+S$2&lt;$D$7*12+$E$7+$F$7*12),ROUND($C$7/($F$7*12),0),0)</f>
        <v/>
      </c>
      <c r="T26" s="2">
        <f>IF(AND(T$1*12+T$2&gt;=$D$7*12+$E$7,T$1*12+T$2&lt;$D$7*12+$E$7+$F$7*12),ROUND($C$7/($F$7*12),0),0)</f>
        <v/>
      </c>
      <c r="U26" s="2">
        <f>IF(AND(U$1*12+U$2&gt;=$D$7*12+$E$7,U$1*12+U$2&lt;$D$7*12+$E$7+$F$7*12),ROUND($C$7/($F$7*12),0),0)</f>
        <v/>
      </c>
      <c r="V26" s="2">
        <f>IF(AND(V$1*12+V$2&gt;=$D$7*12+$E$7,V$1*12+V$2&lt;$D$7*12+$E$7+$F$7*12),ROUND($C$7/($F$7*12),0),0)</f>
        <v/>
      </c>
      <c r="W26" s="2">
        <f>IF(AND(W$1*12+W$2&gt;=$D$7*12+$E$7,W$1*12+W$2&lt;$D$7*12+$E$7+$F$7*12),ROUND($C$7/($F$7*12),0),0)</f>
        <v/>
      </c>
      <c r="X26" s="2">
        <f>IF(AND(X$1*12+X$2&gt;=$D$7*12+$E$7,X$1*12+X$2&lt;$D$7*12+$E$7+$F$7*12),ROUND($C$7/($F$7*12),0),0)</f>
        <v/>
      </c>
      <c r="Y26" s="2">
        <f>IF(AND(Y$1*12+Y$2&gt;=$D$7*12+$E$7,Y$1*12+Y$2&lt;$D$7*12+$E$7+$F$7*12),ROUND($C$7/($F$7*12),0),0)</f>
        <v/>
      </c>
      <c r="Z26" s="2">
        <f>IF(AND(Z$1*12+Z$2&gt;=$D$7*12+$E$7,Z$1*12+Z$2&lt;$D$7*12+$E$7+$F$7*12),ROUND($C$7/($F$7*12),0),0)</f>
        <v/>
      </c>
      <c r="AA26" s="2">
        <f>IF(AND(AA$1*12+AA$2&gt;=$D$7*12+$E$7,AA$1*12+AA$2&lt;$D$7*12+$E$7+$F$7*12),ROUND($C$7/($F$7*12),0),0)</f>
        <v/>
      </c>
      <c r="AB26" s="2">
        <f>IF(AND(AB$1*12+AB$2&gt;=$D$7*12+$E$7,AB$1*12+AB$2&lt;$D$7*12+$E$7+$F$7*12),ROUND($C$7/($F$7*12),0),0)</f>
        <v/>
      </c>
      <c r="AC26" s="2">
        <f>IF(AND(AC$1*12+AC$2&gt;=$D$7*12+$E$7,AC$1*12+AC$2&lt;$D$7*12+$E$7+$F$7*12),ROUND($C$7/($F$7*12),0),0)</f>
        <v/>
      </c>
      <c r="AD26" s="2">
        <f>IF(AND(AD$1*12+AD$2&gt;=$D$7*12+$E$7,AD$1*12+AD$2&lt;$D$7*12+$E$7+$F$7*12),ROUND($C$7/($F$7*12),0),0)</f>
        <v/>
      </c>
      <c r="AE26" s="2">
        <f>IF(AND(AE$1*12+AE$2&gt;=$D$7*12+$E$7,AE$1*12+AE$2&lt;$D$7*12+$E$7+$F$7*12),ROUND($C$7/($F$7*12),0),0)</f>
        <v/>
      </c>
      <c r="AF26" s="2">
        <f>IF(AND(AF$1*12+AF$2&gt;=$D$7*12+$E$7,AF$1*12+AF$2&lt;$D$7*12+$E$7+$F$7*12),ROUND($C$7/($F$7*12),0),0)</f>
        <v/>
      </c>
      <c r="AG26" s="2">
        <f>IF(AND(AG$1*12+AG$2&gt;=$D$7*12+$E$7,AG$1*12+AG$2&lt;$D$7*12+$E$7+$F$7*12),ROUND($C$7/($F$7*12),0),0)</f>
        <v/>
      </c>
      <c r="AH26" s="2">
        <f>IF(AND(AH$1*12+AH$2&gt;=$D$7*12+$E$7,AH$1*12+AH$2&lt;$D$7*12+$E$7+$F$7*12),ROUND($C$7/($F$7*12),0),0)</f>
        <v/>
      </c>
      <c r="AI26" s="2">
        <f>IF(AND(AI$1*12+AI$2&gt;=$D$7*12+$E$7,AI$1*12+AI$2&lt;$D$7*12+$E$7+$F$7*12),ROUND($C$7/($F$7*12),0),0)</f>
        <v/>
      </c>
      <c r="AJ26" s="2">
        <f>IF(AND(AJ$1*12+AJ$2&gt;=$D$7*12+$E$7,AJ$1*12+AJ$2&lt;$D$7*12+$E$7+$F$7*12),ROUND($C$7/($F$7*12),0),0)</f>
        <v/>
      </c>
      <c r="AK26" s="2">
        <f>IF(AND(AK$1*12+AK$2&gt;=$D$7*12+$E$7,AK$1*12+AK$2&lt;$D$7*12+$E$7+$F$7*12),ROUND($C$7/($F$7*12),0),0)</f>
        <v/>
      </c>
      <c r="AL26" s="2">
        <f>IF(AND(AL$1*12+AL$2&gt;=$D$7*12+$E$7,AL$1*12+AL$2&lt;$D$7*12+$E$7+$F$7*12),ROUND($C$7/($F$7*12),0),0)</f>
        <v/>
      </c>
      <c r="AM26" s="2">
        <f>IF(AND(AM$1*12+AM$2&gt;=$D$7*12+$E$7,AM$1*12+AM$2&lt;$D$7*12+$E$7+$F$7*12),ROUND($C$7/($F$7*12),0),0)</f>
        <v/>
      </c>
      <c r="AN26" s="2">
        <f>IF(AND(AN$1*12+AN$2&gt;=$D$7*12+$E$7,AN$1*12+AN$2&lt;$D$7*12+$E$7+$F$7*12),ROUND($C$7/($F$7*12),0),0)</f>
        <v/>
      </c>
      <c r="AO26" s="2">
        <f>IF(AND(AO$1*12+AO$2&gt;=$D$7*12+$E$7,AO$1*12+AO$2&lt;$D$7*12+$E$7+$F$7*12),ROUND($C$7/($F$7*12),0),0)</f>
        <v/>
      </c>
      <c r="AP26" s="2">
        <f>IF(AND(AP$1*12+AP$2&gt;=$D$7*12+$E$7,AP$1*12+AP$2&lt;$D$7*12+$E$7+$F$7*12),ROUND($C$7/($F$7*12),0),0)</f>
        <v/>
      </c>
      <c r="AQ26" s="2">
        <f>IF(AND(AQ$1*12+AQ$2&gt;=$D$7*12+$E$7,AQ$1*12+AQ$2&lt;$D$7*12+$E$7+$F$7*12),ROUND($C$7/($F$7*12),0),0)</f>
        <v/>
      </c>
      <c r="AR26" s="2">
        <f>IF(AND(AR$1*12+AR$2&gt;=$D$7*12+$E$7,AR$1*12+AR$2&lt;$D$7*12+$E$7+$F$7*12),ROUND($C$7/($F$7*12),0),0)</f>
        <v/>
      </c>
      <c r="AS26" s="2">
        <f>IF(AND(AS$1*12+AS$2&gt;=$D$7*12+$E$7,AS$1*12+AS$2&lt;$D$7*12+$E$7+$F$7*12),ROUND($C$7/($F$7*12),0),0)</f>
        <v/>
      </c>
      <c r="AT26" s="2">
        <f>IF(AND(AT$1*12+AT$2&gt;=$D$7*12+$E$7,AT$1*12+AT$2&lt;$D$7*12+$E$7+$F$7*12),ROUND($C$7/($F$7*12),0),0)</f>
        <v/>
      </c>
      <c r="AU26" s="2">
        <f>IF(AND(AU$1*12+AU$2&gt;=$D$7*12+$E$7,AU$1*12+AU$2&lt;$D$7*12+$E$7+$F$7*12),ROUND($C$7/($F$7*12),0),0)</f>
        <v/>
      </c>
      <c r="AV26" s="2">
        <f>IF(AND(AV$1*12+AV$2&gt;=$D$7*12+$E$7,AV$1*12+AV$2&lt;$D$7*12+$E$7+$F$7*12),ROUND($C$7/($F$7*12),0),0)</f>
        <v/>
      </c>
      <c r="AW26" s="2">
        <f>IF(AND(AW$1*12+AW$2&gt;=$D$7*12+$E$7,AW$1*12+AW$2&lt;$D$7*12+$E$7+$F$7*12),ROUND($C$7/($F$7*12),0),0)</f>
        <v/>
      </c>
      <c r="AX26" s="2">
        <f>IF(AND(AX$1*12+AX$2&gt;=$D$7*12+$E$7,AX$1*12+AX$2&lt;$D$7*12+$E$7+$F$7*12),ROUND($C$7/($F$7*12),0),0)</f>
        <v/>
      </c>
      <c r="AY26" s="2">
        <f>IF(AND(AY$1*12+AY$2&gt;=$D$7*12+$E$7,AY$1*12+AY$2&lt;$D$7*12+$E$7+$F$7*12),ROUND($C$7/($F$7*12),0),0)</f>
        <v/>
      </c>
      <c r="AZ26" s="2">
        <f>IF(AND(AZ$1*12+AZ$2&gt;=$D$7*12+$E$7,AZ$1*12+AZ$2&lt;$D$7*12+$E$7+$F$7*12),ROUND($C$7/($F$7*12),0),0)</f>
        <v/>
      </c>
      <c r="BA26" s="2">
        <f>IF(AND(BA$1*12+BA$2&gt;=$D$7*12+$E$7,BA$1*12+BA$2&lt;$D$7*12+$E$7+$F$7*12),ROUND($C$7/($F$7*12),0),0)</f>
        <v/>
      </c>
      <c r="BB26" s="2">
        <f>IF(AND(BB$1*12+BB$2&gt;=$D$7*12+$E$7,BB$1*12+BB$2&lt;$D$7*12+$E$7+$F$7*12),ROUND($C$7/($F$7*12),0),0)</f>
        <v/>
      </c>
    </row>
    <row r="27">
      <c r="A27" t="inlineStr">
        <is>
          <t>Ausstattung Arbeitsplatz (Gründer) — AfA</t>
        </is>
      </c>
      <c r="B27" s="2">
        <f>IF(AND(B$1*12+B$2&gt;=$D$8*12+$E$8,B$1*12+B$2&lt;$D$8*12+$E$8+$F$8*12),ROUND($C$8/($F$8*12),0),0)</f>
        <v/>
      </c>
      <c r="C27" s="2">
        <f>IF(AND(C$1*12+C$2&gt;=$D$8*12+$E$8,C$1*12+C$2&lt;$D$8*12+$E$8+$F$8*12),ROUND($C$8/($F$8*12),0),0)</f>
        <v/>
      </c>
      <c r="D27" s="2">
        <f>IF(AND(D$1*12+D$2&gt;=$D$8*12+$E$8,D$1*12+D$2&lt;$D$8*12+$E$8+$F$8*12),ROUND($C$8/($F$8*12),0),0)</f>
        <v/>
      </c>
      <c r="E27" s="2">
        <f>IF(AND(E$1*12+E$2&gt;=$D$8*12+$E$8,E$1*12+E$2&lt;$D$8*12+$E$8+$F$8*12),ROUND($C$8/($F$8*12),0),0)</f>
        <v/>
      </c>
      <c r="F27" s="2">
        <f>IF(AND(F$1*12+F$2&gt;=$D$8*12+$E$8,F$1*12+F$2&lt;$D$8*12+$E$8+$F$8*12),ROUND($C$8/($F$8*12),0),0)</f>
        <v/>
      </c>
      <c r="G27" s="2">
        <f>IF(AND(G$1*12+G$2&gt;=$D$8*12+$E$8,G$1*12+G$2&lt;$D$8*12+$E$8+$F$8*12),ROUND($C$8/($F$8*12),0),0)</f>
        <v/>
      </c>
      <c r="H27" s="2">
        <f>IF(AND(H$1*12+H$2&gt;=$D$8*12+$E$8,H$1*12+H$2&lt;$D$8*12+$E$8+$F$8*12),ROUND($C$8/($F$8*12),0),0)</f>
        <v/>
      </c>
      <c r="I27" s="2">
        <f>IF(AND(I$1*12+I$2&gt;=$D$8*12+$E$8,I$1*12+I$2&lt;$D$8*12+$E$8+$F$8*12),ROUND($C$8/($F$8*12),0),0)</f>
        <v/>
      </c>
      <c r="J27" s="2">
        <f>IF(AND(J$1*12+J$2&gt;=$D$8*12+$E$8,J$1*12+J$2&lt;$D$8*12+$E$8+$F$8*12),ROUND($C$8/($F$8*12),0),0)</f>
        <v/>
      </c>
      <c r="K27" s="2">
        <f>IF(AND(K$1*12+K$2&gt;=$D$8*12+$E$8,K$1*12+K$2&lt;$D$8*12+$E$8+$F$8*12),ROUND($C$8/($F$8*12),0),0)</f>
        <v/>
      </c>
      <c r="L27" s="2">
        <f>IF(AND(L$1*12+L$2&gt;=$D$8*12+$E$8,L$1*12+L$2&lt;$D$8*12+$E$8+$F$8*12),ROUND($C$8/($F$8*12),0),0)</f>
        <v/>
      </c>
      <c r="M27" s="2">
        <f>IF(AND(M$1*12+M$2&gt;=$D$8*12+$E$8,M$1*12+M$2&lt;$D$8*12+$E$8+$F$8*12),ROUND($C$8/($F$8*12),0),0)</f>
        <v/>
      </c>
      <c r="N27" s="2">
        <f>IF(AND(N$1*12+N$2&gt;=$D$8*12+$E$8,N$1*12+N$2&lt;$D$8*12+$E$8+$F$8*12),ROUND($C$8/($F$8*12),0),0)</f>
        <v/>
      </c>
      <c r="O27" s="2">
        <f>IF(AND(O$1*12+O$2&gt;=$D$8*12+$E$8,O$1*12+O$2&lt;$D$8*12+$E$8+$F$8*12),ROUND($C$8/($F$8*12),0),0)</f>
        <v/>
      </c>
      <c r="P27" s="2">
        <f>IF(AND(P$1*12+P$2&gt;=$D$8*12+$E$8,P$1*12+P$2&lt;$D$8*12+$E$8+$F$8*12),ROUND($C$8/($F$8*12),0),0)</f>
        <v/>
      </c>
      <c r="Q27" s="2">
        <f>IF(AND(Q$1*12+Q$2&gt;=$D$8*12+$E$8,Q$1*12+Q$2&lt;$D$8*12+$E$8+$F$8*12),ROUND($C$8/($F$8*12),0),0)</f>
        <v/>
      </c>
      <c r="R27" s="2">
        <f>IF(AND(R$1*12+R$2&gt;=$D$8*12+$E$8,R$1*12+R$2&lt;$D$8*12+$E$8+$F$8*12),ROUND($C$8/($F$8*12),0),0)</f>
        <v/>
      </c>
      <c r="S27" s="2">
        <f>IF(AND(S$1*12+S$2&gt;=$D$8*12+$E$8,S$1*12+S$2&lt;$D$8*12+$E$8+$F$8*12),ROUND($C$8/($F$8*12),0),0)</f>
        <v/>
      </c>
      <c r="T27" s="2">
        <f>IF(AND(T$1*12+T$2&gt;=$D$8*12+$E$8,T$1*12+T$2&lt;$D$8*12+$E$8+$F$8*12),ROUND($C$8/($F$8*12),0),0)</f>
        <v/>
      </c>
      <c r="U27" s="2">
        <f>IF(AND(U$1*12+U$2&gt;=$D$8*12+$E$8,U$1*12+U$2&lt;$D$8*12+$E$8+$F$8*12),ROUND($C$8/($F$8*12),0),0)</f>
        <v/>
      </c>
      <c r="V27" s="2">
        <f>IF(AND(V$1*12+V$2&gt;=$D$8*12+$E$8,V$1*12+V$2&lt;$D$8*12+$E$8+$F$8*12),ROUND($C$8/($F$8*12),0),0)</f>
        <v/>
      </c>
      <c r="W27" s="2">
        <f>IF(AND(W$1*12+W$2&gt;=$D$8*12+$E$8,W$1*12+W$2&lt;$D$8*12+$E$8+$F$8*12),ROUND($C$8/($F$8*12),0),0)</f>
        <v/>
      </c>
      <c r="X27" s="2">
        <f>IF(AND(X$1*12+X$2&gt;=$D$8*12+$E$8,X$1*12+X$2&lt;$D$8*12+$E$8+$F$8*12),ROUND($C$8/($F$8*12),0),0)</f>
        <v/>
      </c>
      <c r="Y27" s="2">
        <f>IF(AND(Y$1*12+Y$2&gt;=$D$8*12+$E$8,Y$1*12+Y$2&lt;$D$8*12+$E$8+$F$8*12),ROUND($C$8/($F$8*12),0),0)</f>
        <v/>
      </c>
      <c r="Z27" s="2">
        <f>IF(AND(Z$1*12+Z$2&gt;=$D$8*12+$E$8,Z$1*12+Z$2&lt;$D$8*12+$E$8+$F$8*12),ROUND($C$8/($F$8*12),0),0)</f>
        <v/>
      </c>
      <c r="AA27" s="2">
        <f>IF(AND(AA$1*12+AA$2&gt;=$D$8*12+$E$8,AA$1*12+AA$2&lt;$D$8*12+$E$8+$F$8*12),ROUND($C$8/($F$8*12),0),0)</f>
        <v/>
      </c>
      <c r="AB27" s="2">
        <f>IF(AND(AB$1*12+AB$2&gt;=$D$8*12+$E$8,AB$1*12+AB$2&lt;$D$8*12+$E$8+$F$8*12),ROUND($C$8/($F$8*12),0),0)</f>
        <v/>
      </c>
      <c r="AC27" s="2">
        <f>IF(AND(AC$1*12+AC$2&gt;=$D$8*12+$E$8,AC$1*12+AC$2&lt;$D$8*12+$E$8+$F$8*12),ROUND($C$8/($F$8*12),0),0)</f>
        <v/>
      </c>
      <c r="AD27" s="2">
        <f>IF(AND(AD$1*12+AD$2&gt;=$D$8*12+$E$8,AD$1*12+AD$2&lt;$D$8*12+$E$8+$F$8*12),ROUND($C$8/($F$8*12),0),0)</f>
        <v/>
      </c>
      <c r="AE27" s="2">
        <f>IF(AND(AE$1*12+AE$2&gt;=$D$8*12+$E$8,AE$1*12+AE$2&lt;$D$8*12+$E$8+$F$8*12),ROUND($C$8/($F$8*12),0),0)</f>
        <v/>
      </c>
      <c r="AF27" s="2">
        <f>IF(AND(AF$1*12+AF$2&gt;=$D$8*12+$E$8,AF$1*12+AF$2&lt;$D$8*12+$E$8+$F$8*12),ROUND($C$8/($F$8*12),0),0)</f>
        <v/>
      </c>
      <c r="AG27" s="2">
        <f>IF(AND(AG$1*12+AG$2&gt;=$D$8*12+$E$8,AG$1*12+AG$2&lt;$D$8*12+$E$8+$F$8*12),ROUND($C$8/($F$8*12),0),0)</f>
        <v/>
      </c>
      <c r="AH27" s="2">
        <f>IF(AND(AH$1*12+AH$2&gt;=$D$8*12+$E$8,AH$1*12+AH$2&lt;$D$8*12+$E$8+$F$8*12),ROUND($C$8/($F$8*12),0),0)</f>
        <v/>
      </c>
      <c r="AI27" s="2">
        <f>IF(AND(AI$1*12+AI$2&gt;=$D$8*12+$E$8,AI$1*12+AI$2&lt;$D$8*12+$E$8+$F$8*12),ROUND($C$8/($F$8*12),0),0)</f>
        <v/>
      </c>
      <c r="AJ27" s="2">
        <f>IF(AND(AJ$1*12+AJ$2&gt;=$D$8*12+$E$8,AJ$1*12+AJ$2&lt;$D$8*12+$E$8+$F$8*12),ROUND($C$8/($F$8*12),0),0)</f>
        <v/>
      </c>
      <c r="AK27" s="2">
        <f>IF(AND(AK$1*12+AK$2&gt;=$D$8*12+$E$8,AK$1*12+AK$2&lt;$D$8*12+$E$8+$F$8*12),ROUND($C$8/($F$8*12),0),0)</f>
        <v/>
      </c>
      <c r="AL27" s="2">
        <f>IF(AND(AL$1*12+AL$2&gt;=$D$8*12+$E$8,AL$1*12+AL$2&lt;$D$8*12+$E$8+$F$8*12),ROUND($C$8/($F$8*12),0),0)</f>
        <v/>
      </c>
      <c r="AM27" s="2">
        <f>IF(AND(AM$1*12+AM$2&gt;=$D$8*12+$E$8,AM$1*12+AM$2&lt;$D$8*12+$E$8+$F$8*12),ROUND($C$8/($F$8*12),0),0)</f>
        <v/>
      </c>
      <c r="AN27" s="2">
        <f>IF(AND(AN$1*12+AN$2&gt;=$D$8*12+$E$8,AN$1*12+AN$2&lt;$D$8*12+$E$8+$F$8*12),ROUND($C$8/($F$8*12),0),0)</f>
        <v/>
      </c>
      <c r="AO27" s="2">
        <f>IF(AND(AO$1*12+AO$2&gt;=$D$8*12+$E$8,AO$1*12+AO$2&lt;$D$8*12+$E$8+$F$8*12),ROUND($C$8/($F$8*12),0),0)</f>
        <v/>
      </c>
      <c r="AP27" s="2">
        <f>IF(AND(AP$1*12+AP$2&gt;=$D$8*12+$E$8,AP$1*12+AP$2&lt;$D$8*12+$E$8+$F$8*12),ROUND($C$8/($F$8*12),0),0)</f>
        <v/>
      </c>
      <c r="AQ27" s="2">
        <f>IF(AND(AQ$1*12+AQ$2&gt;=$D$8*12+$E$8,AQ$1*12+AQ$2&lt;$D$8*12+$E$8+$F$8*12),ROUND($C$8/($F$8*12),0),0)</f>
        <v/>
      </c>
      <c r="AR27" s="2">
        <f>IF(AND(AR$1*12+AR$2&gt;=$D$8*12+$E$8,AR$1*12+AR$2&lt;$D$8*12+$E$8+$F$8*12),ROUND($C$8/($F$8*12),0),0)</f>
        <v/>
      </c>
      <c r="AS27" s="2">
        <f>IF(AND(AS$1*12+AS$2&gt;=$D$8*12+$E$8,AS$1*12+AS$2&lt;$D$8*12+$E$8+$F$8*12),ROUND($C$8/($F$8*12),0),0)</f>
        <v/>
      </c>
      <c r="AT27" s="2">
        <f>IF(AND(AT$1*12+AT$2&gt;=$D$8*12+$E$8,AT$1*12+AT$2&lt;$D$8*12+$E$8+$F$8*12),ROUND($C$8/($F$8*12),0),0)</f>
        <v/>
      </c>
      <c r="AU27" s="2">
        <f>IF(AND(AU$1*12+AU$2&gt;=$D$8*12+$E$8,AU$1*12+AU$2&lt;$D$8*12+$E$8+$F$8*12),ROUND($C$8/($F$8*12),0),0)</f>
        <v/>
      </c>
      <c r="AV27" s="2">
        <f>IF(AND(AV$1*12+AV$2&gt;=$D$8*12+$E$8,AV$1*12+AV$2&lt;$D$8*12+$E$8+$F$8*12),ROUND($C$8/($F$8*12),0),0)</f>
        <v/>
      </c>
      <c r="AW27" s="2">
        <f>IF(AND(AW$1*12+AW$2&gt;=$D$8*12+$E$8,AW$1*12+AW$2&lt;$D$8*12+$E$8+$F$8*12),ROUND($C$8/($F$8*12),0),0)</f>
        <v/>
      </c>
      <c r="AX27" s="2">
        <f>IF(AND(AX$1*12+AX$2&gt;=$D$8*12+$E$8,AX$1*12+AX$2&lt;$D$8*12+$E$8+$F$8*12),ROUND($C$8/($F$8*12),0),0)</f>
        <v/>
      </c>
      <c r="AY27" s="2">
        <f>IF(AND(AY$1*12+AY$2&gt;=$D$8*12+$E$8,AY$1*12+AY$2&lt;$D$8*12+$E$8+$F$8*12),ROUND($C$8/($F$8*12),0),0)</f>
        <v/>
      </c>
      <c r="AZ27" s="2">
        <f>IF(AND(AZ$1*12+AZ$2&gt;=$D$8*12+$E$8,AZ$1*12+AZ$2&lt;$D$8*12+$E$8+$F$8*12),ROUND($C$8/($F$8*12),0),0)</f>
        <v/>
      </c>
      <c r="BA27" s="2">
        <f>IF(AND(BA$1*12+BA$2&gt;=$D$8*12+$E$8,BA$1*12+BA$2&lt;$D$8*12+$E$8+$F$8*12),ROUND($C$8/($F$8*12),0),0)</f>
        <v/>
      </c>
      <c r="BB27" s="2">
        <f>IF(AND(BB$1*12+BB$2&gt;=$D$8*12+$E$8,BB$1*12+BB$2&lt;$D$8*12+$E$8+$F$8*12),ROUND($C$8/($F$8*12),0),0)</f>
        <v/>
      </c>
    </row>
    <row r="28">
      <c r="A28" t="inlineStr">
        <is>
          <t>Ausstattung Pos 3-5 (Q4 2026) — AfA</t>
        </is>
      </c>
      <c r="B28" s="2">
        <f>IF(AND(B$1*12+B$2&gt;=$D$9*12+$E$9,B$1*12+B$2&lt;$D$9*12+$E$9+$F$9*12),ROUND($C$9/($F$9*12),0),0)</f>
        <v/>
      </c>
      <c r="C28" s="2">
        <f>IF(AND(C$1*12+C$2&gt;=$D$9*12+$E$9,C$1*12+C$2&lt;$D$9*12+$E$9+$F$9*12),ROUND($C$9/($F$9*12),0),0)</f>
        <v/>
      </c>
      <c r="D28" s="2">
        <f>IF(AND(D$1*12+D$2&gt;=$D$9*12+$E$9,D$1*12+D$2&lt;$D$9*12+$E$9+$F$9*12),ROUND($C$9/($F$9*12),0),0)</f>
        <v/>
      </c>
      <c r="E28" s="2">
        <f>IF(AND(E$1*12+E$2&gt;=$D$9*12+$E$9,E$1*12+E$2&lt;$D$9*12+$E$9+$F$9*12),ROUND($C$9/($F$9*12),0),0)</f>
        <v/>
      </c>
      <c r="F28" s="2">
        <f>IF(AND(F$1*12+F$2&gt;=$D$9*12+$E$9,F$1*12+F$2&lt;$D$9*12+$E$9+$F$9*12),ROUND($C$9/($F$9*12),0),0)</f>
        <v/>
      </c>
      <c r="G28" s="2">
        <f>IF(AND(G$1*12+G$2&gt;=$D$9*12+$E$9,G$1*12+G$2&lt;$D$9*12+$E$9+$F$9*12),ROUND($C$9/($F$9*12),0),0)</f>
        <v/>
      </c>
      <c r="H28" s="2">
        <f>IF(AND(H$1*12+H$2&gt;=$D$9*12+$E$9,H$1*12+H$2&lt;$D$9*12+$E$9+$F$9*12),ROUND($C$9/($F$9*12),0),0)</f>
        <v/>
      </c>
      <c r="I28" s="2">
        <f>IF(AND(I$1*12+I$2&gt;=$D$9*12+$E$9,I$1*12+I$2&lt;$D$9*12+$E$9+$F$9*12),ROUND($C$9/($F$9*12),0),0)</f>
        <v/>
      </c>
      <c r="J28" s="2">
        <f>IF(AND(J$1*12+J$2&gt;=$D$9*12+$E$9,J$1*12+J$2&lt;$D$9*12+$E$9+$F$9*12),ROUND($C$9/($F$9*12),0),0)</f>
        <v/>
      </c>
      <c r="K28" s="2">
        <f>IF(AND(K$1*12+K$2&gt;=$D$9*12+$E$9,K$1*12+K$2&lt;$D$9*12+$E$9+$F$9*12),ROUND($C$9/($F$9*12),0),0)</f>
        <v/>
      </c>
      <c r="L28" s="2">
        <f>IF(AND(L$1*12+L$2&gt;=$D$9*12+$E$9,L$1*12+L$2&lt;$D$9*12+$E$9+$F$9*12),ROUND($C$9/($F$9*12),0),0)</f>
        <v/>
      </c>
      <c r="M28" s="2">
        <f>IF(AND(M$1*12+M$2&gt;=$D$9*12+$E$9,M$1*12+M$2&lt;$D$9*12+$E$9+$F$9*12),ROUND($C$9/($F$9*12),0),0)</f>
        <v/>
      </c>
      <c r="N28" s="2">
        <f>IF(AND(N$1*12+N$2&gt;=$D$9*12+$E$9,N$1*12+N$2&lt;$D$9*12+$E$9+$F$9*12),ROUND($C$9/($F$9*12),0),0)</f>
        <v/>
      </c>
      <c r="O28" s="2">
        <f>IF(AND(O$1*12+O$2&gt;=$D$9*12+$E$9,O$1*12+O$2&lt;$D$9*12+$E$9+$F$9*12),ROUND($C$9/($F$9*12),0),0)</f>
        <v/>
      </c>
      <c r="P28" s="2">
        <f>IF(AND(P$1*12+P$2&gt;=$D$9*12+$E$9,P$1*12+P$2&lt;$D$9*12+$E$9+$F$9*12),ROUND($C$9/($F$9*12),0),0)</f>
        <v/>
      </c>
      <c r="Q28" s="2">
        <f>IF(AND(Q$1*12+Q$2&gt;=$D$9*12+$E$9,Q$1*12+Q$2&lt;$D$9*12+$E$9+$F$9*12),ROUND($C$9/($F$9*12),0),0)</f>
        <v/>
      </c>
      <c r="R28" s="2">
        <f>IF(AND(R$1*12+R$2&gt;=$D$9*12+$E$9,R$1*12+R$2&lt;$D$9*12+$E$9+$F$9*12),ROUND($C$9/($F$9*12),0),0)</f>
        <v/>
      </c>
      <c r="S28" s="2">
        <f>IF(AND(S$1*12+S$2&gt;=$D$9*12+$E$9,S$1*12+S$2&lt;$D$9*12+$E$9+$F$9*12),ROUND($C$9/($F$9*12),0),0)</f>
        <v/>
      </c>
      <c r="T28" s="2">
        <f>IF(AND(T$1*12+T$2&gt;=$D$9*12+$E$9,T$1*12+T$2&lt;$D$9*12+$E$9+$F$9*12),ROUND($C$9/($F$9*12),0),0)</f>
        <v/>
      </c>
      <c r="U28" s="2">
        <f>IF(AND(U$1*12+U$2&gt;=$D$9*12+$E$9,U$1*12+U$2&lt;$D$9*12+$E$9+$F$9*12),ROUND($C$9/($F$9*12),0),0)</f>
        <v/>
      </c>
      <c r="V28" s="2">
        <f>IF(AND(V$1*12+V$2&gt;=$D$9*12+$E$9,V$1*12+V$2&lt;$D$9*12+$E$9+$F$9*12),ROUND($C$9/($F$9*12),0),0)</f>
        <v/>
      </c>
      <c r="W28" s="2">
        <f>IF(AND(W$1*12+W$2&gt;=$D$9*12+$E$9,W$1*12+W$2&lt;$D$9*12+$E$9+$F$9*12),ROUND($C$9/($F$9*12),0),0)</f>
        <v/>
      </c>
      <c r="X28" s="2">
        <f>IF(AND(X$1*12+X$2&gt;=$D$9*12+$E$9,X$1*12+X$2&lt;$D$9*12+$E$9+$F$9*12),ROUND($C$9/($F$9*12),0),0)</f>
        <v/>
      </c>
      <c r="Y28" s="2">
        <f>IF(AND(Y$1*12+Y$2&gt;=$D$9*12+$E$9,Y$1*12+Y$2&lt;$D$9*12+$E$9+$F$9*12),ROUND($C$9/($F$9*12),0),0)</f>
        <v/>
      </c>
      <c r="Z28" s="2">
        <f>IF(AND(Z$1*12+Z$2&gt;=$D$9*12+$E$9,Z$1*12+Z$2&lt;$D$9*12+$E$9+$F$9*12),ROUND($C$9/($F$9*12),0),0)</f>
        <v/>
      </c>
      <c r="AA28" s="2">
        <f>IF(AND(AA$1*12+AA$2&gt;=$D$9*12+$E$9,AA$1*12+AA$2&lt;$D$9*12+$E$9+$F$9*12),ROUND($C$9/($F$9*12),0),0)</f>
        <v/>
      </c>
      <c r="AB28" s="2">
        <f>IF(AND(AB$1*12+AB$2&gt;=$D$9*12+$E$9,AB$1*12+AB$2&lt;$D$9*12+$E$9+$F$9*12),ROUND($C$9/($F$9*12),0),0)</f>
        <v/>
      </c>
      <c r="AC28" s="2">
        <f>IF(AND(AC$1*12+AC$2&gt;=$D$9*12+$E$9,AC$1*12+AC$2&lt;$D$9*12+$E$9+$F$9*12),ROUND($C$9/($F$9*12),0),0)</f>
        <v/>
      </c>
      <c r="AD28" s="2">
        <f>IF(AND(AD$1*12+AD$2&gt;=$D$9*12+$E$9,AD$1*12+AD$2&lt;$D$9*12+$E$9+$F$9*12),ROUND($C$9/($F$9*12),0),0)</f>
        <v/>
      </c>
      <c r="AE28" s="2">
        <f>IF(AND(AE$1*12+AE$2&gt;=$D$9*12+$E$9,AE$1*12+AE$2&lt;$D$9*12+$E$9+$F$9*12),ROUND($C$9/($F$9*12),0),0)</f>
        <v/>
      </c>
      <c r="AF28" s="2">
        <f>IF(AND(AF$1*12+AF$2&gt;=$D$9*12+$E$9,AF$1*12+AF$2&lt;$D$9*12+$E$9+$F$9*12),ROUND($C$9/($F$9*12),0),0)</f>
        <v/>
      </c>
      <c r="AG28" s="2">
        <f>IF(AND(AG$1*12+AG$2&gt;=$D$9*12+$E$9,AG$1*12+AG$2&lt;$D$9*12+$E$9+$F$9*12),ROUND($C$9/($F$9*12),0),0)</f>
        <v/>
      </c>
      <c r="AH28" s="2">
        <f>IF(AND(AH$1*12+AH$2&gt;=$D$9*12+$E$9,AH$1*12+AH$2&lt;$D$9*12+$E$9+$F$9*12),ROUND($C$9/($F$9*12),0),0)</f>
        <v/>
      </c>
      <c r="AI28" s="2">
        <f>IF(AND(AI$1*12+AI$2&gt;=$D$9*12+$E$9,AI$1*12+AI$2&lt;$D$9*12+$E$9+$F$9*12),ROUND($C$9/($F$9*12),0),0)</f>
        <v/>
      </c>
      <c r="AJ28" s="2">
        <f>IF(AND(AJ$1*12+AJ$2&gt;=$D$9*12+$E$9,AJ$1*12+AJ$2&lt;$D$9*12+$E$9+$F$9*12),ROUND($C$9/($F$9*12),0),0)</f>
        <v/>
      </c>
      <c r="AK28" s="2">
        <f>IF(AND(AK$1*12+AK$2&gt;=$D$9*12+$E$9,AK$1*12+AK$2&lt;$D$9*12+$E$9+$F$9*12),ROUND($C$9/($F$9*12),0),0)</f>
        <v/>
      </c>
      <c r="AL28" s="2">
        <f>IF(AND(AL$1*12+AL$2&gt;=$D$9*12+$E$9,AL$1*12+AL$2&lt;$D$9*12+$E$9+$F$9*12),ROUND($C$9/($F$9*12),0),0)</f>
        <v/>
      </c>
      <c r="AM28" s="2">
        <f>IF(AND(AM$1*12+AM$2&gt;=$D$9*12+$E$9,AM$1*12+AM$2&lt;$D$9*12+$E$9+$F$9*12),ROUND($C$9/($F$9*12),0),0)</f>
        <v/>
      </c>
      <c r="AN28" s="2">
        <f>IF(AND(AN$1*12+AN$2&gt;=$D$9*12+$E$9,AN$1*12+AN$2&lt;$D$9*12+$E$9+$F$9*12),ROUND($C$9/($F$9*12),0),0)</f>
        <v/>
      </c>
      <c r="AO28" s="2">
        <f>IF(AND(AO$1*12+AO$2&gt;=$D$9*12+$E$9,AO$1*12+AO$2&lt;$D$9*12+$E$9+$F$9*12),ROUND($C$9/($F$9*12),0),0)</f>
        <v/>
      </c>
      <c r="AP28" s="2">
        <f>IF(AND(AP$1*12+AP$2&gt;=$D$9*12+$E$9,AP$1*12+AP$2&lt;$D$9*12+$E$9+$F$9*12),ROUND($C$9/($F$9*12),0),0)</f>
        <v/>
      </c>
      <c r="AQ28" s="2">
        <f>IF(AND(AQ$1*12+AQ$2&gt;=$D$9*12+$E$9,AQ$1*12+AQ$2&lt;$D$9*12+$E$9+$F$9*12),ROUND($C$9/($F$9*12),0),0)</f>
        <v/>
      </c>
      <c r="AR28" s="2">
        <f>IF(AND(AR$1*12+AR$2&gt;=$D$9*12+$E$9,AR$1*12+AR$2&lt;$D$9*12+$E$9+$F$9*12),ROUND($C$9/($F$9*12),0),0)</f>
        <v/>
      </c>
      <c r="AS28" s="2">
        <f>IF(AND(AS$1*12+AS$2&gt;=$D$9*12+$E$9,AS$1*12+AS$2&lt;$D$9*12+$E$9+$F$9*12),ROUND($C$9/($F$9*12),0),0)</f>
        <v/>
      </c>
      <c r="AT28" s="2">
        <f>IF(AND(AT$1*12+AT$2&gt;=$D$9*12+$E$9,AT$1*12+AT$2&lt;$D$9*12+$E$9+$F$9*12),ROUND($C$9/($F$9*12),0),0)</f>
        <v/>
      </c>
      <c r="AU28" s="2">
        <f>IF(AND(AU$1*12+AU$2&gt;=$D$9*12+$E$9,AU$1*12+AU$2&lt;$D$9*12+$E$9+$F$9*12),ROUND($C$9/($F$9*12),0),0)</f>
        <v/>
      </c>
      <c r="AV28" s="2">
        <f>IF(AND(AV$1*12+AV$2&gt;=$D$9*12+$E$9,AV$1*12+AV$2&lt;$D$9*12+$E$9+$F$9*12),ROUND($C$9/($F$9*12),0),0)</f>
        <v/>
      </c>
      <c r="AW28" s="2">
        <f>IF(AND(AW$1*12+AW$2&gt;=$D$9*12+$E$9,AW$1*12+AW$2&lt;$D$9*12+$E$9+$F$9*12),ROUND($C$9/($F$9*12),0),0)</f>
        <v/>
      </c>
      <c r="AX28" s="2">
        <f>IF(AND(AX$1*12+AX$2&gt;=$D$9*12+$E$9,AX$1*12+AX$2&lt;$D$9*12+$E$9+$F$9*12),ROUND($C$9/($F$9*12),0),0)</f>
        <v/>
      </c>
      <c r="AY28" s="2">
        <f>IF(AND(AY$1*12+AY$2&gt;=$D$9*12+$E$9,AY$1*12+AY$2&lt;$D$9*12+$E$9+$F$9*12),ROUND($C$9/($F$9*12),0),0)</f>
        <v/>
      </c>
      <c r="AZ28" s="2">
        <f>IF(AND(AZ$1*12+AZ$2&gt;=$D$9*12+$E$9,AZ$1*12+AZ$2&lt;$D$9*12+$E$9+$F$9*12),ROUND($C$9/($F$9*12),0),0)</f>
        <v/>
      </c>
      <c r="BA28" s="2">
        <f>IF(AND(BA$1*12+BA$2&gt;=$D$9*12+$E$9,BA$1*12+BA$2&lt;$D$9*12+$E$9+$F$9*12),ROUND($C$9/($F$9*12),0),0)</f>
        <v/>
      </c>
      <c r="BB28" s="2">
        <f>IF(AND(BB$1*12+BB$2&gt;=$D$9*12+$E$9,BB$1*12+BB$2&lt;$D$9*12+$E$9+$F$9*12),ROUND($C$9/($F$9*12),0),0)</f>
        <v/>
      </c>
    </row>
    <row r="29">
      <c r="A29" t="inlineStr">
        <is>
          <t>Ausstattung Pos 6-10 (2027) — AfA</t>
        </is>
      </c>
      <c r="B29" s="2">
        <f>IF(AND(B$1*12+B$2&gt;=$D$10*12+$E$10,B$1*12+B$2&lt;$D$10*12+$E$10+$F$10*12),ROUND($C$10/($F$10*12),0),0)</f>
        <v/>
      </c>
      <c r="C29" s="2">
        <f>IF(AND(C$1*12+C$2&gt;=$D$10*12+$E$10,C$1*12+C$2&lt;$D$10*12+$E$10+$F$10*12),ROUND($C$10/($F$10*12),0),0)</f>
        <v/>
      </c>
      <c r="D29" s="2">
        <f>IF(AND(D$1*12+D$2&gt;=$D$10*12+$E$10,D$1*12+D$2&lt;$D$10*12+$E$10+$F$10*12),ROUND($C$10/($F$10*12),0),0)</f>
        <v/>
      </c>
      <c r="E29" s="2">
        <f>IF(AND(E$1*12+E$2&gt;=$D$10*12+$E$10,E$1*12+E$2&lt;$D$10*12+$E$10+$F$10*12),ROUND($C$10/($F$10*12),0),0)</f>
        <v/>
      </c>
      <c r="F29" s="2">
        <f>IF(AND(F$1*12+F$2&gt;=$D$10*12+$E$10,F$1*12+F$2&lt;$D$10*12+$E$10+$F$10*12),ROUND($C$10/($F$10*12),0),0)</f>
        <v/>
      </c>
      <c r="G29" s="2">
        <f>IF(AND(G$1*12+G$2&gt;=$D$10*12+$E$10,G$1*12+G$2&lt;$D$10*12+$E$10+$F$10*12),ROUND($C$10/($F$10*12),0),0)</f>
        <v/>
      </c>
      <c r="H29" s="2">
        <f>IF(AND(H$1*12+H$2&gt;=$D$10*12+$E$10,H$1*12+H$2&lt;$D$10*12+$E$10+$F$10*12),ROUND($C$10/($F$10*12),0),0)</f>
        <v/>
      </c>
      <c r="I29" s="2">
        <f>IF(AND(I$1*12+I$2&gt;=$D$10*12+$E$10,I$1*12+I$2&lt;$D$10*12+$E$10+$F$10*12),ROUND($C$10/($F$10*12),0),0)</f>
        <v/>
      </c>
      <c r="J29" s="2">
        <f>IF(AND(J$1*12+J$2&gt;=$D$10*12+$E$10,J$1*12+J$2&lt;$D$10*12+$E$10+$F$10*12),ROUND($C$10/($F$10*12),0),0)</f>
        <v/>
      </c>
      <c r="K29" s="2">
        <f>IF(AND(K$1*12+K$2&gt;=$D$10*12+$E$10,K$1*12+K$2&lt;$D$10*12+$E$10+$F$10*12),ROUND($C$10/($F$10*12),0),0)</f>
        <v/>
      </c>
      <c r="L29" s="2">
        <f>IF(AND(L$1*12+L$2&gt;=$D$10*12+$E$10,L$1*12+L$2&lt;$D$10*12+$E$10+$F$10*12),ROUND($C$10/($F$10*12),0),0)</f>
        <v/>
      </c>
      <c r="M29" s="2">
        <f>IF(AND(M$1*12+M$2&gt;=$D$10*12+$E$10,M$1*12+M$2&lt;$D$10*12+$E$10+$F$10*12),ROUND($C$10/($F$10*12),0),0)</f>
        <v/>
      </c>
      <c r="N29" s="2">
        <f>IF(AND(N$1*12+N$2&gt;=$D$10*12+$E$10,N$1*12+N$2&lt;$D$10*12+$E$10+$F$10*12),ROUND($C$10/($F$10*12),0),0)</f>
        <v/>
      </c>
      <c r="O29" s="2">
        <f>IF(AND(O$1*12+O$2&gt;=$D$10*12+$E$10,O$1*12+O$2&lt;$D$10*12+$E$10+$F$10*12),ROUND($C$10/($F$10*12),0),0)</f>
        <v/>
      </c>
      <c r="P29" s="2">
        <f>IF(AND(P$1*12+P$2&gt;=$D$10*12+$E$10,P$1*12+P$2&lt;$D$10*12+$E$10+$F$10*12),ROUND($C$10/($F$10*12),0),0)</f>
        <v/>
      </c>
      <c r="Q29" s="2">
        <f>IF(AND(Q$1*12+Q$2&gt;=$D$10*12+$E$10,Q$1*12+Q$2&lt;$D$10*12+$E$10+$F$10*12),ROUND($C$10/($F$10*12),0),0)</f>
        <v/>
      </c>
      <c r="R29" s="2">
        <f>IF(AND(R$1*12+R$2&gt;=$D$10*12+$E$10,R$1*12+R$2&lt;$D$10*12+$E$10+$F$10*12),ROUND($C$10/($F$10*12),0),0)</f>
        <v/>
      </c>
      <c r="S29" s="2">
        <f>IF(AND(S$1*12+S$2&gt;=$D$10*12+$E$10,S$1*12+S$2&lt;$D$10*12+$E$10+$F$10*12),ROUND($C$10/($F$10*12),0),0)</f>
        <v/>
      </c>
      <c r="T29" s="2">
        <f>IF(AND(T$1*12+T$2&gt;=$D$10*12+$E$10,T$1*12+T$2&lt;$D$10*12+$E$10+$F$10*12),ROUND($C$10/($F$10*12),0),0)</f>
        <v/>
      </c>
      <c r="U29" s="2">
        <f>IF(AND(U$1*12+U$2&gt;=$D$10*12+$E$10,U$1*12+U$2&lt;$D$10*12+$E$10+$F$10*12),ROUND($C$10/($F$10*12),0),0)</f>
        <v/>
      </c>
      <c r="V29" s="2">
        <f>IF(AND(V$1*12+V$2&gt;=$D$10*12+$E$10,V$1*12+V$2&lt;$D$10*12+$E$10+$F$10*12),ROUND($C$10/($F$10*12),0),0)</f>
        <v/>
      </c>
      <c r="W29" s="2">
        <f>IF(AND(W$1*12+W$2&gt;=$D$10*12+$E$10,W$1*12+W$2&lt;$D$10*12+$E$10+$F$10*12),ROUND($C$10/($F$10*12),0),0)</f>
        <v/>
      </c>
      <c r="X29" s="2">
        <f>IF(AND(X$1*12+X$2&gt;=$D$10*12+$E$10,X$1*12+X$2&lt;$D$10*12+$E$10+$F$10*12),ROUND($C$10/($F$10*12),0),0)</f>
        <v/>
      </c>
      <c r="Y29" s="2">
        <f>IF(AND(Y$1*12+Y$2&gt;=$D$10*12+$E$10,Y$1*12+Y$2&lt;$D$10*12+$E$10+$F$10*12),ROUND($C$10/($F$10*12),0),0)</f>
        <v/>
      </c>
      <c r="Z29" s="2">
        <f>IF(AND(Z$1*12+Z$2&gt;=$D$10*12+$E$10,Z$1*12+Z$2&lt;$D$10*12+$E$10+$F$10*12),ROUND($C$10/($F$10*12),0),0)</f>
        <v/>
      </c>
      <c r="AA29" s="2">
        <f>IF(AND(AA$1*12+AA$2&gt;=$D$10*12+$E$10,AA$1*12+AA$2&lt;$D$10*12+$E$10+$F$10*12),ROUND($C$10/($F$10*12),0),0)</f>
        <v/>
      </c>
      <c r="AB29" s="2">
        <f>IF(AND(AB$1*12+AB$2&gt;=$D$10*12+$E$10,AB$1*12+AB$2&lt;$D$10*12+$E$10+$F$10*12),ROUND($C$10/($F$10*12),0),0)</f>
        <v/>
      </c>
      <c r="AC29" s="2">
        <f>IF(AND(AC$1*12+AC$2&gt;=$D$10*12+$E$10,AC$1*12+AC$2&lt;$D$10*12+$E$10+$F$10*12),ROUND($C$10/($F$10*12),0),0)</f>
        <v/>
      </c>
      <c r="AD29" s="2">
        <f>IF(AND(AD$1*12+AD$2&gt;=$D$10*12+$E$10,AD$1*12+AD$2&lt;$D$10*12+$E$10+$F$10*12),ROUND($C$10/($F$10*12),0),0)</f>
        <v/>
      </c>
      <c r="AE29" s="2">
        <f>IF(AND(AE$1*12+AE$2&gt;=$D$10*12+$E$10,AE$1*12+AE$2&lt;$D$10*12+$E$10+$F$10*12),ROUND($C$10/($F$10*12),0),0)</f>
        <v/>
      </c>
      <c r="AF29" s="2">
        <f>IF(AND(AF$1*12+AF$2&gt;=$D$10*12+$E$10,AF$1*12+AF$2&lt;$D$10*12+$E$10+$F$10*12),ROUND($C$10/($F$10*12),0),0)</f>
        <v/>
      </c>
      <c r="AG29" s="2">
        <f>IF(AND(AG$1*12+AG$2&gt;=$D$10*12+$E$10,AG$1*12+AG$2&lt;$D$10*12+$E$10+$F$10*12),ROUND($C$10/($F$10*12),0),0)</f>
        <v/>
      </c>
      <c r="AH29" s="2">
        <f>IF(AND(AH$1*12+AH$2&gt;=$D$10*12+$E$10,AH$1*12+AH$2&lt;$D$10*12+$E$10+$F$10*12),ROUND($C$10/($F$10*12),0),0)</f>
        <v/>
      </c>
      <c r="AI29" s="2">
        <f>IF(AND(AI$1*12+AI$2&gt;=$D$10*12+$E$10,AI$1*12+AI$2&lt;$D$10*12+$E$10+$F$10*12),ROUND($C$10/($F$10*12),0),0)</f>
        <v/>
      </c>
      <c r="AJ29" s="2">
        <f>IF(AND(AJ$1*12+AJ$2&gt;=$D$10*12+$E$10,AJ$1*12+AJ$2&lt;$D$10*12+$E$10+$F$10*12),ROUND($C$10/($F$10*12),0),0)</f>
        <v/>
      </c>
      <c r="AK29" s="2">
        <f>IF(AND(AK$1*12+AK$2&gt;=$D$10*12+$E$10,AK$1*12+AK$2&lt;$D$10*12+$E$10+$F$10*12),ROUND($C$10/($F$10*12),0),0)</f>
        <v/>
      </c>
      <c r="AL29" s="2">
        <f>IF(AND(AL$1*12+AL$2&gt;=$D$10*12+$E$10,AL$1*12+AL$2&lt;$D$10*12+$E$10+$F$10*12),ROUND($C$10/($F$10*12),0),0)</f>
        <v/>
      </c>
      <c r="AM29" s="2">
        <f>IF(AND(AM$1*12+AM$2&gt;=$D$10*12+$E$10,AM$1*12+AM$2&lt;$D$10*12+$E$10+$F$10*12),ROUND($C$10/($F$10*12),0),0)</f>
        <v/>
      </c>
      <c r="AN29" s="2">
        <f>IF(AND(AN$1*12+AN$2&gt;=$D$10*12+$E$10,AN$1*12+AN$2&lt;$D$10*12+$E$10+$F$10*12),ROUND($C$10/($F$10*12),0),0)</f>
        <v/>
      </c>
      <c r="AO29" s="2">
        <f>IF(AND(AO$1*12+AO$2&gt;=$D$10*12+$E$10,AO$1*12+AO$2&lt;$D$10*12+$E$10+$F$10*12),ROUND($C$10/($F$10*12),0),0)</f>
        <v/>
      </c>
      <c r="AP29" s="2">
        <f>IF(AND(AP$1*12+AP$2&gt;=$D$10*12+$E$10,AP$1*12+AP$2&lt;$D$10*12+$E$10+$F$10*12),ROUND($C$10/($F$10*12),0),0)</f>
        <v/>
      </c>
      <c r="AQ29" s="2">
        <f>IF(AND(AQ$1*12+AQ$2&gt;=$D$10*12+$E$10,AQ$1*12+AQ$2&lt;$D$10*12+$E$10+$F$10*12),ROUND($C$10/($F$10*12),0),0)</f>
        <v/>
      </c>
      <c r="AR29" s="2">
        <f>IF(AND(AR$1*12+AR$2&gt;=$D$10*12+$E$10,AR$1*12+AR$2&lt;$D$10*12+$E$10+$F$10*12),ROUND($C$10/($F$10*12),0),0)</f>
        <v/>
      </c>
      <c r="AS29" s="2">
        <f>IF(AND(AS$1*12+AS$2&gt;=$D$10*12+$E$10,AS$1*12+AS$2&lt;$D$10*12+$E$10+$F$10*12),ROUND($C$10/($F$10*12),0),0)</f>
        <v/>
      </c>
      <c r="AT29" s="2">
        <f>IF(AND(AT$1*12+AT$2&gt;=$D$10*12+$E$10,AT$1*12+AT$2&lt;$D$10*12+$E$10+$F$10*12),ROUND($C$10/($F$10*12),0),0)</f>
        <v/>
      </c>
      <c r="AU29" s="2">
        <f>IF(AND(AU$1*12+AU$2&gt;=$D$10*12+$E$10,AU$1*12+AU$2&lt;$D$10*12+$E$10+$F$10*12),ROUND($C$10/($F$10*12),0),0)</f>
        <v/>
      </c>
      <c r="AV29" s="2">
        <f>IF(AND(AV$1*12+AV$2&gt;=$D$10*12+$E$10,AV$1*12+AV$2&lt;$D$10*12+$E$10+$F$10*12),ROUND($C$10/($F$10*12),0),0)</f>
        <v/>
      </c>
      <c r="AW29" s="2">
        <f>IF(AND(AW$1*12+AW$2&gt;=$D$10*12+$E$10,AW$1*12+AW$2&lt;$D$10*12+$E$10+$F$10*12),ROUND($C$10/($F$10*12),0),0)</f>
        <v/>
      </c>
      <c r="AX29" s="2">
        <f>IF(AND(AX$1*12+AX$2&gt;=$D$10*12+$E$10,AX$1*12+AX$2&lt;$D$10*12+$E$10+$F$10*12),ROUND($C$10/($F$10*12),0),0)</f>
        <v/>
      </c>
      <c r="AY29" s="2">
        <f>IF(AND(AY$1*12+AY$2&gt;=$D$10*12+$E$10,AY$1*12+AY$2&lt;$D$10*12+$E$10+$F$10*12),ROUND($C$10/($F$10*12),0),0)</f>
        <v/>
      </c>
      <c r="AZ29" s="2">
        <f>IF(AND(AZ$1*12+AZ$2&gt;=$D$10*12+$E$10,AZ$1*12+AZ$2&lt;$D$10*12+$E$10+$F$10*12),ROUND($C$10/($F$10*12),0),0)</f>
        <v/>
      </c>
      <c r="BA29" s="2">
        <f>IF(AND(BA$1*12+BA$2&gt;=$D$10*12+$E$10,BA$1*12+BA$2&lt;$D$10*12+$E$10+$F$10*12),ROUND($C$10/($F$10*12),0),0)</f>
        <v/>
      </c>
      <c r="BB29" s="2">
        <f>IF(AND(BB$1*12+BB$2&gt;=$D$10*12+$E$10,BB$1*12+BB$2&lt;$D$10*12+$E$10+$F$10*12),ROUND($C$10/($F$10*12),0),0)</f>
        <v/>
      </c>
    </row>
    <row r="30">
      <c r="A30" t="inlineStr">
        <is>
          <t>Ausstattung Pos 11-17 (2028) — AfA</t>
        </is>
      </c>
      <c r="B30" s="2">
        <f>IF(AND(B$1*12+B$2&gt;=$D$11*12+$E$11,B$1*12+B$2&lt;$D$11*12+$E$11+$F$11*12),ROUND($C$11/($F$11*12),0),0)</f>
        <v/>
      </c>
      <c r="C30" s="2">
        <f>IF(AND(C$1*12+C$2&gt;=$D$11*12+$E$11,C$1*12+C$2&lt;$D$11*12+$E$11+$F$11*12),ROUND($C$11/($F$11*12),0),0)</f>
        <v/>
      </c>
      <c r="D30" s="2">
        <f>IF(AND(D$1*12+D$2&gt;=$D$11*12+$E$11,D$1*12+D$2&lt;$D$11*12+$E$11+$F$11*12),ROUND($C$11/($F$11*12),0),0)</f>
        <v/>
      </c>
      <c r="E30" s="2">
        <f>IF(AND(E$1*12+E$2&gt;=$D$11*12+$E$11,E$1*12+E$2&lt;$D$11*12+$E$11+$F$11*12),ROUND($C$11/($F$11*12),0),0)</f>
        <v/>
      </c>
      <c r="F30" s="2">
        <f>IF(AND(F$1*12+F$2&gt;=$D$11*12+$E$11,F$1*12+F$2&lt;$D$11*12+$E$11+$F$11*12),ROUND($C$11/($F$11*12),0),0)</f>
        <v/>
      </c>
      <c r="G30" s="2">
        <f>IF(AND(G$1*12+G$2&gt;=$D$11*12+$E$11,G$1*12+G$2&lt;$D$11*12+$E$11+$F$11*12),ROUND($C$11/($F$11*12),0),0)</f>
        <v/>
      </c>
      <c r="H30" s="2">
        <f>IF(AND(H$1*12+H$2&gt;=$D$11*12+$E$11,H$1*12+H$2&lt;$D$11*12+$E$11+$F$11*12),ROUND($C$11/($F$11*12),0),0)</f>
        <v/>
      </c>
      <c r="I30" s="2">
        <f>IF(AND(I$1*12+I$2&gt;=$D$11*12+$E$11,I$1*12+I$2&lt;$D$11*12+$E$11+$F$11*12),ROUND($C$11/($F$11*12),0),0)</f>
        <v/>
      </c>
      <c r="J30" s="2">
        <f>IF(AND(J$1*12+J$2&gt;=$D$11*12+$E$11,J$1*12+J$2&lt;$D$11*12+$E$11+$F$11*12),ROUND($C$11/($F$11*12),0),0)</f>
        <v/>
      </c>
      <c r="K30" s="2">
        <f>IF(AND(K$1*12+K$2&gt;=$D$11*12+$E$11,K$1*12+K$2&lt;$D$11*12+$E$11+$F$11*12),ROUND($C$11/($F$11*12),0),0)</f>
        <v/>
      </c>
      <c r="L30" s="2">
        <f>IF(AND(L$1*12+L$2&gt;=$D$11*12+$E$11,L$1*12+L$2&lt;$D$11*12+$E$11+$F$11*12),ROUND($C$11/($F$11*12),0),0)</f>
        <v/>
      </c>
      <c r="M30" s="2">
        <f>IF(AND(M$1*12+M$2&gt;=$D$11*12+$E$11,M$1*12+M$2&lt;$D$11*12+$E$11+$F$11*12),ROUND($C$11/($F$11*12),0),0)</f>
        <v/>
      </c>
      <c r="N30" s="2">
        <f>IF(AND(N$1*12+N$2&gt;=$D$11*12+$E$11,N$1*12+N$2&lt;$D$11*12+$E$11+$F$11*12),ROUND($C$11/($F$11*12),0),0)</f>
        <v/>
      </c>
      <c r="O30" s="2">
        <f>IF(AND(O$1*12+O$2&gt;=$D$11*12+$E$11,O$1*12+O$2&lt;$D$11*12+$E$11+$F$11*12),ROUND($C$11/($F$11*12),0),0)</f>
        <v/>
      </c>
      <c r="P30" s="2">
        <f>IF(AND(P$1*12+P$2&gt;=$D$11*12+$E$11,P$1*12+P$2&lt;$D$11*12+$E$11+$F$11*12),ROUND($C$11/($F$11*12),0),0)</f>
        <v/>
      </c>
      <c r="Q30" s="2">
        <f>IF(AND(Q$1*12+Q$2&gt;=$D$11*12+$E$11,Q$1*12+Q$2&lt;$D$11*12+$E$11+$F$11*12),ROUND($C$11/($F$11*12),0),0)</f>
        <v/>
      </c>
      <c r="R30" s="2">
        <f>IF(AND(R$1*12+R$2&gt;=$D$11*12+$E$11,R$1*12+R$2&lt;$D$11*12+$E$11+$F$11*12),ROUND($C$11/($F$11*12),0),0)</f>
        <v/>
      </c>
      <c r="S30" s="2">
        <f>IF(AND(S$1*12+S$2&gt;=$D$11*12+$E$11,S$1*12+S$2&lt;$D$11*12+$E$11+$F$11*12),ROUND($C$11/($F$11*12),0),0)</f>
        <v/>
      </c>
      <c r="T30" s="2">
        <f>IF(AND(T$1*12+T$2&gt;=$D$11*12+$E$11,T$1*12+T$2&lt;$D$11*12+$E$11+$F$11*12),ROUND($C$11/($F$11*12),0),0)</f>
        <v/>
      </c>
      <c r="U30" s="2">
        <f>IF(AND(U$1*12+U$2&gt;=$D$11*12+$E$11,U$1*12+U$2&lt;$D$11*12+$E$11+$F$11*12),ROUND($C$11/($F$11*12),0),0)</f>
        <v/>
      </c>
      <c r="V30" s="2">
        <f>IF(AND(V$1*12+V$2&gt;=$D$11*12+$E$11,V$1*12+V$2&lt;$D$11*12+$E$11+$F$11*12),ROUND($C$11/($F$11*12),0),0)</f>
        <v/>
      </c>
      <c r="W30" s="2">
        <f>IF(AND(W$1*12+W$2&gt;=$D$11*12+$E$11,W$1*12+W$2&lt;$D$11*12+$E$11+$F$11*12),ROUND($C$11/($F$11*12),0),0)</f>
        <v/>
      </c>
      <c r="X30" s="2">
        <f>IF(AND(X$1*12+X$2&gt;=$D$11*12+$E$11,X$1*12+X$2&lt;$D$11*12+$E$11+$F$11*12),ROUND($C$11/($F$11*12),0),0)</f>
        <v/>
      </c>
      <c r="Y30" s="2">
        <f>IF(AND(Y$1*12+Y$2&gt;=$D$11*12+$E$11,Y$1*12+Y$2&lt;$D$11*12+$E$11+$F$11*12),ROUND($C$11/($F$11*12),0),0)</f>
        <v/>
      </c>
      <c r="Z30" s="2">
        <f>IF(AND(Z$1*12+Z$2&gt;=$D$11*12+$E$11,Z$1*12+Z$2&lt;$D$11*12+$E$11+$F$11*12),ROUND($C$11/($F$11*12),0),0)</f>
        <v/>
      </c>
      <c r="AA30" s="2">
        <f>IF(AND(AA$1*12+AA$2&gt;=$D$11*12+$E$11,AA$1*12+AA$2&lt;$D$11*12+$E$11+$F$11*12),ROUND($C$11/($F$11*12),0),0)</f>
        <v/>
      </c>
      <c r="AB30" s="2">
        <f>IF(AND(AB$1*12+AB$2&gt;=$D$11*12+$E$11,AB$1*12+AB$2&lt;$D$11*12+$E$11+$F$11*12),ROUND($C$11/($F$11*12),0),0)</f>
        <v/>
      </c>
      <c r="AC30" s="2">
        <f>IF(AND(AC$1*12+AC$2&gt;=$D$11*12+$E$11,AC$1*12+AC$2&lt;$D$11*12+$E$11+$F$11*12),ROUND($C$11/($F$11*12),0),0)</f>
        <v/>
      </c>
      <c r="AD30" s="2">
        <f>IF(AND(AD$1*12+AD$2&gt;=$D$11*12+$E$11,AD$1*12+AD$2&lt;$D$11*12+$E$11+$F$11*12),ROUND($C$11/($F$11*12),0),0)</f>
        <v/>
      </c>
      <c r="AE30" s="2">
        <f>IF(AND(AE$1*12+AE$2&gt;=$D$11*12+$E$11,AE$1*12+AE$2&lt;$D$11*12+$E$11+$F$11*12),ROUND($C$11/($F$11*12),0),0)</f>
        <v/>
      </c>
      <c r="AF30" s="2">
        <f>IF(AND(AF$1*12+AF$2&gt;=$D$11*12+$E$11,AF$1*12+AF$2&lt;$D$11*12+$E$11+$F$11*12),ROUND($C$11/($F$11*12),0),0)</f>
        <v/>
      </c>
      <c r="AG30" s="2">
        <f>IF(AND(AG$1*12+AG$2&gt;=$D$11*12+$E$11,AG$1*12+AG$2&lt;$D$11*12+$E$11+$F$11*12),ROUND($C$11/($F$11*12),0),0)</f>
        <v/>
      </c>
      <c r="AH30" s="2">
        <f>IF(AND(AH$1*12+AH$2&gt;=$D$11*12+$E$11,AH$1*12+AH$2&lt;$D$11*12+$E$11+$F$11*12),ROUND($C$11/($F$11*12),0),0)</f>
        <v/>
      </c>
      <c r="AI30" s="2">
        <f>IF(AND(AI$1*12+AI$2&gt;=$D$11*12+$E$11,AI$1*12+AI$2&lt;$D$11*12+$E$11+$F$11*12),ROUND($C$11/($F$11*12),0),0)</f>
        <v/>
      </c>
      <c r="AJ30" s="2">
        <f>IF(AND(AJ$1*12+AJ$2&gt;=$D$11*12+$E$11,AJ$1*12+AJ$2&lt;$D$11*12+$E$11+$F$11*12),ROUND($C$11/($F$11*12),0),0)</f>
        <v/>
      </c>
      <c r="AK30" s="2">
        <f>IF(AND(AK$1*12+AK$2&gt;=$D$11*12+$E$11,AK$1*12+AK$2&lt;$D$11*12+$E$11+$F$11*12),ROUND($C$11/($F$11*12),0),0)</f>
        <v/>
      </c>
      <c r="AL30" s="2">
        <f>IF(AND(AL$1*12+AL$2&gt;=$D$11*12+$E$11,AL$1*12+AL$2&lt;$D$11*12+$E$11+$F$11*12),ROUND($C$11/($F$11*12),0),0)</f>
        <v/>
      </c>
      <c r="AM30" s="2">
        <f>IF(AND(AM$1*12+AM$2&gt;=$D$11*12+$E$11,AM$1*12+AM$2&lt;$D$11*12+$E$11+$F$11*12),ROUND($C$11/($F$11*12),0),0)</f>
        <v/>
      </c>
      <c r="AN30" s="2">
        <f>IF(AND(AN$1*12+AN$2&gt;=$D$11*12+$E$11,AN$1*12+AN$2&lt;$D$11*12+$E$11+$F$11*12),ROUND($C$11/($F$11*12),0),0)</f>
        <v/>
      </c>
      <c r="AO30" s="2">
        <f>IF(AND(AO$1*12+AO$2&gt;=$D$11*12+$E$11,AO$1*12+AO$2&lt;$D$11*12+$E$11+$F$11*12),ROUND($C$11/($F$11*12),0),0)</f>
        <v/>
      </c>
      <c r="AP30" s="2">
        <f>IF(AND(AP$1*12+AP$2&gt;=$D$11*12+$E$11,AP$1*12+AP$2&lt;$D$11*12+$E$11+$F$11*12),ROUND($C$11/($F$11*12),0),0)</f>
        <v/>
      </c>
      <c r="AQ30" s="2">
        <f>IF(AND(AQ$1*12+AQ$2&gt;=$D$11*12+$E$11,AQ$1*12+AQ$2&lt;$D$11*12+$E$11+$F$11*12),ROUND($C$11/($F$11*12),0),0)</f>
        <v/>
      </c>
      <c r="AR30" s="2">
        <f>IF(AND(AR$1*12+AR$2&gt;=$D$11*12+$E$11,AR$1*12+AR$2&lt;$D$11*12+$E$11+$F$11*12),ROUND($C$11/($F$11*12),0),0)</f>
        <v/>
      </c>
      <c r="AS30" s="2">
        <f>IF(AND(AS$1*12+AS$2&gt;=$D$11*12+$E$11,AS$1*12+AS$2&lt;$D$11*12+$E$11+$F$11*12),ROUND($C$11/($F$11*12),0),0)</f>
        <v/>
      </c>
      <c r="AT30" s="2">
        <f>IF(AND(AT$1*12+AT$2&gt;=$D$11*12+$E$11,AT$1*12+AT$2&lt;$D$11*12+$E$11+$F$11*12),ROUND($C$11/($F$11*12),0),0)</f>
        <v/>
      </c>
      <c r="AU30" s="2">
        <f>IF(AND(AU$1*12+AU$2&gt;=$D$11*12+$E$11,AU$1*12+AU$2&lt;$D$11*12+$E$11+$F$11*12),ROUND($C$11/($F$11*12),0),0)</f>
        <v/>
      </c>
      <c r="AV30" s="2">
        <f>IF(AND(AV$1*12+AV$2&gt;=$D$11*12+$E$11,AV$1*12+AV$2&lt;$D$11*12+$E$11+$F$11*12),ROUND($C$11/($F$11*12),0),0)</f>
        <v/>
      </c>
      <c r="AW30" s="2">
        <f>IF(AND(AW$1*12+AW$2&gt;=$D$11*12+$E$11,AW$1*12+AW$2&lt;$D$11*12+$E$11+$F$11*12),ROUND($C$11/($F$11*12),0),0)</f>
        <v/>
      </c>
      <c r="AX30" s="2">
        <f>IF(AND(AX$1*12+AX$2&gt;=$D$11*12+$E$11,AX$1*12+AX$2&lt;$D$11*12+$E$11+$F$11*12),ROUND($C$11/($F$11*12),0),0)</f>
        <v/>
      </c>
      <c r="AY30" s="2">
        <f>IF(AND(AY$1*12+AY$2&gt;=$D$11*12+$E$11,AY$1*12+AY$2&lt;$D$11*12+$E$11+$F$11*12),ROUND($C$11/($F$11*12),0),0)</f>
        <v/>
      </c>
      <c r="AZ30" s="2">
        <f>IF(AND(AZ$1*12+AZ$2&gt;=$D$11*12+$E$11,AZ$1*12+AZ$2&lt;$D$11*12+$E$11+$F$11*12),ROUND($C$11/($F$11*12),0),0)</f>
        <v/>
      </c>
      <c r="BA30" s="2">
        <f>IF(AND(BA$1*12+BA$2&gt;=$D$11*12+$E$11,BA$1*12+BA$2&lt;$D$11*12+$E$11+$F$11*12),ROUND($C$11/($F$11*12),0),0)</f>
        <v/>
      </c>
      <c r="BB30" s="2">
        <f>IF(AND(BB$1*12+BB$2&gt;=$D$11*12+$E$11,BB$1*12+BB$2&lt;$D$11*12+$E$11+$F$11*12),ROUND($C$11/($F$11*12),0),0)</f>
        <v/>
      </c>
    </row>
    <row r="31">
      <c r="A31" t="inlineStr">
        <is>
          <t>Ausstattung Pos 18-25 (2029) — AfA</t>
        </is>
      </c>
      <c r="B31" s="4">
        <f>IF(AND(B$1*12+B$2&gt;=$D$12*12+$E$12,B$1*12+B$2&lt;$D$12*12+$E$12+$F$12*12),ROUND($C$12/($F$12*12),0),0)</f>
        <v/>
      </c>
      <c r="C31" s="4">
        <f>IF(AND(C$1*12+C$2&gt;=$D$12*12+$E$12,C$1*12+C$2&lt;$D$12*12+$E$12+$F$12*12),ROUND($C$12/($F$12*12),0),0)</f>
        <v/>
      </c>
      <c r="D31" s="4">
        <f>IF(AND(D$1*12+D$2&gt;=$D$12*12+$E$12,D$1*12+D$2&lt;$D$12*12+$E$12+$F$12*12),ROUND($C$12/($F$12*12),0),0)</f>
        <v/>
      </c>
      <c r="E31" s="4">
        <f>IF(AND(E$1*12+E$2&gt;=$D$12*12+$E$12,E$1*12+E$2&lt;$D$12*12+$E$12+$F$12*12),ROUND($C$12/($F$12*12),0),0)</f>
        <v/>
      </c>
      <c r="F31" s="4">
        <f>IF(AND(F$1*12+F$2&gt;=$D$12*12+$E$12,F$1*12+F$2&lt;$D$12*12+$E$12+$F$12*12),ROUND($C$12/($F$12*12),0),0)</f>
        <v/>
      </c>
      <c r="G31" s="4">
        <f>IF(AND(G$1*12+G$2&gt;=$D$12*12+$E$12,G$1*12+G$2&lt;$D$12*12+$E$12+$F$12*12),ROUND($C$12/($F$12*12),0),0)</f>
        <v/>
      </c>
      <c r="H31" s="4">
        <f>IF(AND(H$1*12+H$2&gt;=$D$12*12+$E$12,H$1*12+H$2&lt;$D$12*12+$E$12+$F$12*12),ROUND($C$12/($F$12*12),0),0)</f>
        <v/>
      </c>
      <c r="I31" s="4">
        <f>IF(AND(I$1*12+I$2&gt;=$D$12*12+$E$12,I$1*12+I$2&lt;$D$12*12+$E$12+$F$12*12),ROUND($C$12/($F$12*12),0),0)</f>
        <v/>
      </c>
      <c r="J31" s="4">
        <f>IF(AND(J$1*12+J$2&gt;=$D$12*12+$E$12,J$1*12+J$2&lt;$D$12*12+$E$12+$F$12*12),ROUND($C$12/($F$12*12),0),0)</f>
        <v/>
      </c>
      <c r="K31" s="4">
        <f>IF(AND(K$1*12+K$2&gt;=$D$12*12+$E$12,K$1*12+K$2&lt;$D$12*12+$E$12+$F$12*12),ROUND($C$12/($F$12*12),0),0)</f>
        <v/>
      </c>
      <c r="L31" s="4">
        <f>IF(AND(L$1*12+L$2&gt;=$D$12*12+$E$12,L$1*12+L$2&lt;$D$12*12+$E$12+$F$12*12),ROUND($C$12/($F$12*12),0),0)</f>
        <v/>
      </c>
      <c r="M31" s="4">
        <f>IF(AND(M$1*12+M$2&gt;=$D$12*12+$E$12,M$1*12+M$2&lt;$D$12*12+$E$12+$F$12*12),ROUND($C$12/($F$12*12),0),0)</f>
        <v/>
      </c>
      <c r="N31" s="4">
        <f>IF(AND(N$1*12+N$2&gt;=$D$12*12+$E$12,N$1*12+N$2&lt;$D$12*12+$E$12+$F$12*12),ROUND($C$12/($F$12*12),0),0)</f>
        <v/>
      </c>
      <c r="O31" s="4">
        <f>IF(AND(O$1*12+O$2&gt;=$D$12*12+$E$12,O$1*12+O$2&lt;$D$12*12+$E$12+$F$12*12),ROUND($C$12/($F$12*12),0),0)</f>
        <v/>
      </c>
      <c r="P31" s="4">
        <f>IF(AND(P$1*12+P$2&gt;=$D$12*12+$E$12,P$1*12+P$2&lt;$D$12*12+$E$12+$F$12*12),ROUND($C$12/($F$12*12),0),0)</f>
        <v/>
      </c>
      <c r="Q31" s="4">
        <f>IF(AND(Q$1*12+Q$2&gt;=$D$12*12+$E$12,Q$1*12+Q$2&lt;$D$12*12+$E$12+$F$12*12),ROUND($C$12/($F$12*12),0),0)</f>
        <v/>
      </c>
      <c r="R31" s="4">
        <f>IF(AND(R$1*12+R$2&gt;=$D$12*12+$E$12,R$1*12+R$2&lt;$D$12*12+$E$12+$F$12*12),ROUND($C$12/($F$12*12),0),0)</f>
        <v/>
      </c>
      <c r="S31" s="4">
        <f>IF(AND(S$1*12+S$2&gt;=$D$12*12+$E$12,S$1*12+S$2&lt;$D$12*12+$E$12+$F$12*12),ROUND($C$12/($F$12*12),0),0)</f>
        <v/>
      </c>
      <c r="T31" s="4">
        <f>IF(AND(T$1*12+T$2&gt;=$D$12*12+$E$12,T$1*12+T$2&lt;$D$12*12+$E$12+$F$12*12),ROUND($C$12/($F$12*12),0),0)</f>
        <v/>
      </c>
      <c r="U31" s="4">
        <f>IF(AND(U$1*12+U$2&gt;=$D$12*12+$E$12,U$1*12+U$2&lt;$D$12*12+$E$12+$F$12*12),ROUND($C$12/($F$12*12),0),0)</f>
        <v/>
      </c>
      <c r="V31" s="4">
        <f>IF(AND(V$1*12+V$2&gt;=$D$12*12+$E$12,V$1*12+V$2&lt;$D$12*12+$E$12+$F$12*12),ROUND($C$12/($F$12*12),0),0)</f>
        <v/>
      </c>
      <c r="W31" s="4">
        <f>IF(AND(W$1*12+W$2&gt;=$D$12*12+$E$12,W$1*12+W$2&lt;$D$12*12+$E$12+$F$12*12),ROUND($C$12/($F$12*12),0),0)</f>
        <v/>
      </c>
      <c r="X31" s="4">
        <f>IF(AND(X$1*12+X$2&gt;=$D$12*12+$E$12,X$1*12+X$2&lt;$D$12*12+$E$12+$F$12*12),ROUND($C$12/($F$12*12),0),0)</f>
        <v/>
      </c>
      <c r="Y31" s="4">
        <f>IF(AND(Y$1*12+Y$2&gt;=$D$12*12+$E$12,Y$1*12+Y$2&lt;$D$12*12+$E$12+$F$12*12),ROUND($C$12/($F$12*12),0),0)</f>
        <v/>
      </c>
      <c r="Z31" s="4">
        <f>IF(AND(Z$1*12+Z$2&gt;=$D$12*12+$E$12,Z$1*12+Z$2&lt;$D$12*12+$E$12+$F$12*12),ROUND($C$12/($F$12*12),0),0)</f>
        <v/>
      </c>
      <c r="AA31" s="4">
        <f>IF(AND(AA$1*12+AA$2&gt;=$D$12*12+$E$12,AA$1*12+AA$2&lt;$D$12*12+$E$12+$F$12*12),ROUND($C$12/($F$12*12),0),0)</f>
        <v/>
      </c>
      <c r="AB31" s="4">
        <f>IF(AND(AB$1*12+AB$2&gt;=$D$12*12+$E$12,AB$1*12+AB$2&lt;$D$12*12+$E$12+$F$12*12),ROUND($C$12/($F$12*12),0),0)</f>
        <v/>
      </c>
      <c r="AC31" s="4">
        <f>IF(AND(AC$1*12+AC$2&gt;=$D$12*12+$E$12,AC$1*12+AC$2&lt;$D$12*12+$E$12+$F$12*12),ROUND($C$12/($F$12*12),0),0)</f>
        <v/>
      </c>
      <c r="AD31" s="4">
        <f>IF(AND(AD$1*12+AD$2&gt;=$D$12*12+$E$12,AD$1*12+AD$2&lt;$D$12*12+$E$12+$F$12*12),ROUND($C$12/($F$12*12),0),0)</f>
        <v/>
      </c>
      <c r="AE31" s="4">
        <f>IF(AND(AE$1*12+AE$2&gt;=$D$12*12+$E$12,AE$1*12+AE$2&lt;$D$12*12+$E$12+$F$12*12),ROUND($C$12/($F$12*12),0),0)</f>
        <v/>
      </c>
      <c r="AF31" s="4">
        <f>IF(AND(AF$1*12+AF$2&gt;=$D$12*12+$E$12,AF$1*12+AF$2&lt;$D$12*12+$E$12+$F$12*12),ROUND($C$12/($F$12*12),0),0)</f>
        <v/>
      </c>
      <c r="AG31" s="4">
        <f>IF(AND(AG$1*12+AG$2&gt;=$D$12*12+$E$12,AG$1*12+AG$2&lt;$D$12*12+$E$12+$F$12*12),ROUND($C$12/($F$12*12),0),0)</f>
        <v/>
      </c>
      <c r="AH31" s="4">
        <f>IF(AND(AH$1*12+AH$2&gt;=$D$12*12+$E$12,AH$1*12+AH$2&lt;$D$12*12+$E$12+$F$12*12),ROUND($C$12/($F$12*12),0),0)</f>
        <v/>
      </c>
      <c r="AI31" s="4">
        <f>IF(AND(AI$1*12+AI$2&gt;=$D$12*12+$E$12,AI$1*12+AI$2&lt;$D$12*12+$E$12+$F$12*12),ROUND($C$12/($F$12*12),0),0)</f>
        <v/>
      </c>
      <c r="AJ31" s="4">
        <f>IF(AND(AJ$1*12+AJ$2&gt;=$D$12*12+$E$12,AJ$1*12+AJ$2&lt;$D$12*12+$E$12+$F$12*12),ROUND($C$12/($F$12*12),0),0)</f>
        <v/>
      </c>
      <c r="AK31" s="4">
        <f>IF(AND(AK$1*12+AK$2&gt;=$D$12*12+$E$12,AK$1*12+AK$2&lt;$D$12*12+$E$12+$F$12*12),ROUND($C$12/($F$12*12),0),0)</f>
        <v/>
      </c>
      <c r="AL31" s="4">
        <f>IF(AND(AL$1*12+AL$2&gt;=$D$12*12+$E$12,AL$1*12+AL$2&lt;$D$12*12+$E$12+$F$12*12),ROUND($C$12/($F$12*12),0),0)</f>
        <v/>
      </c>
      <c r="AM31" s="4">
        <f>IF(AND(AM$1*12+AM$2&gt;=$D$12*12+$E$12,AM$1*12+AM$2&lt;$D$12*12+$E$12+$F$12*12),ROUND($C$12/($F$12*12),0),0)</f>
        <v/>
      </c>
      <c r="AN31" s="4">
        <f>IF(AND(AN$1*12+AN$2&gt;=$D$12*12+$E$12,AN$1*12+AN$2&lt;$D$12*12+$E$12+$F$12*12),ROUND($C$12/($F$12*12),0),0)</f>
        <v/>
      </c>
      <c r="AO31" s="4">
        <f>IF(AND(AO$1*12+AO$2&gt;=$D$12*12+$E$12,AO$1*12+AO$2&lt;$D$12*12+$E$12+$F$12*12),ROUND($C$12/($F$12*12),0),0)</f>
        <v/>
      </c>
      <c r="AP31" s="4">
        <f>IF(AND(AP$1*12+AP$2&gt;=$D$12*12+$E$12,AP$1*12+AP$2&lt;$D$12*12+$E$12+$F$12*12),ROUND($C$12/($F$12*12),0),0)</f>
        <v/>
      </c>
      <c r="AQ31" s="4">
        <f>IF(AND(AQ$1*12+AQ$2&gt;=$D$12*12+$E$12,AQ$1*12+AQ$2&lt;$D$12*12+$E$12+$F$12*12),ROUND($C$12/($F$12*12),0),0)</f>
        <v/>
      </c>
      <c r="AR31" s="4">
        <f>IF(AND(AR$1*12+AR$2&gt;=$D$12*12+$E$12,AR$1*12+AR$2&lt;$D$12*12+$E$12+$F$12*12),ROUND($C$12/($F$12*12),0),0)</f>
        <v/>
      </c>
      <c r="AS31" s="4">
        <f>IF(AND(AS$1*12+AS$2&gt;=$D$12*12+$E$12,AS$1*12+AS$2&lt;$D$12*12+$E$12+$F$12*12),ROUND($C$12/($F$12*12),0),0)</f>
        <v/>
      </c>
      <c r="AT31" s="4">
        <f>IF(AND(AT$1*12+AT$2&gt;=$D$12*12+$E$12,AT$1*12+AT$2&lt;$D$12*12+$E$12+$F$12*12),ROUND($C$12/($F$12*12),0),0)</f>
        <v/>
      </c>
      <c r="AU31" s="4">
        <f>IF(AND(AU$1*12+AU$2&gt;=$D$12*12+$E$12,AU$1*12+AU$2&lt;$D$12*12+$E$12+$F$12*12),ROUND($C$12/($F$12*12),0),0)</f>
        <v/>
      </c>
      <c r="AV31" s="4">
        <f>IF(AND(AV$1*12+AV$2&gt;=$D$12*12+$E$12,AV$1*12+AV$2&lt;$D$12*12+$E$12+$F$12*12),ROUND($C$12/($F$12*12),0),0)</f>
        <v/>
      </c>
      <c r="AW31" s="4">
        <f>IF(AND(AW$1*12+AW$2&gt;=$D$12*12+$E$12,AW$1*12+AW$2&lt;$D$12*12+$E$12+$F$12*12),ROUND($C$12/($F$12*12),0),0)</f>
        <v/>
      </c>
      <c r="AX31" s="4">
        <f>IF(AND(AX$1*12+AX$2&gt;=$D$12*12+$E$12,AX$1*12+AX$2&lt;$D$12*12+$E$12+$F$12*12),ROUND($C$12/($F$12*12),0),0)</f>
        <v/>
      </c>
      <c r="AY31" s="4">
        <f>IF(AND(AY$1*12+AY$2&gt;=$D$12*12+$E$12,AY$1*12+AY$2&lt;$D$12*12+$E$12+$F$12*12),ROUND($C$12/($F$12*12),0),0)</f>
        <v/>
      </c>
      <c r="AZ31" s="4">
        <f>IF(AND(AZ$1*12+AZ$2&gt;=$D$12*12+$E$12,AZ$1*12+AZ$2&lt;$D$12*12+$E$12+$F$12*12),ROUND($C$12/($F$12*12),0),0)</f>
        <v/>
      </c>
      <c r="BA31" s="4">
        <f>IF(AND(BA$1*12+BA$2&gt;=$D$12*12+$E$12,BA$1*12+BA$2&lt;$D$12*12+$E$12+$F$12*12),ROUND($C$12/($F$12*12),0),0)</f>
        <v/>
      </c>
      <c r="BB31" s="4">
        <f>IF(AND(BB$1*12+BB$2&gt;=$D$12*12+$E$12,BB$1*12+BB$2&lt;$D$12*12+$E$12+$F$12*12),ROUND($C$12/($F$12*12),0),0)</f>
        <v/>
      </c>
    </row>
    <row r="32">
      <c r="A32" t="inlineStr">
        <is>
          <t>Ausstattung Pos 26-35 (2030) — AfA</t>
        </is>
      </c>
      <c r="B32" s="4">
        <f>IF(AND(B$1*12+B$2&gt;=$D$13*12+$E$13,B$1*12+B$2&lt;$D$13*12+$E$13+$F$13*12),ROUND($C$13/($F$13*12),0),0)</f>
        <v/>
      </c>
      <c r="C32" s="4">
        <f>IF(AND(C$1*12+C$2&gt;=$D$13*12+$E$13,C$1*12+C$2&lt;$D$13*12+$E$13+$F$13*12),ROUND($C$13/($F$13*12),0),0)</f>
        <v/>
      </c>
      <c r="D32" s="4">
        <f>IF(AND(D$1*12+D$2&gt;=$D$13*12+$E$13,D$1*12+D$2&lt;$D$13*12+$E$13+$F$13*12),ROUND($C$13/($F$13*12),0),0)</f>
        <v/>
      </c>
      <c r="E32" s="4">
        <f>IF(AND(E$1*12+E$2&gt;=$D$13*12+$E$13,E$1*12+E$2&lt;$D$13*12+$E$13+$F$13*12),ROUND($C$13/($F$13*12),0),0)</f>
        <v/>
      </c>
      <c r="F32" s="4">
        <f>IF(AND(F$1*12+F$2&gt;=$D$13*12+$E$13,F$1*12+F$2&lt;$D$13*12+$E$13+$F$13*12),ROUND($C$13/($F$13*12),0),0)</f>
        <v/>
      </c>
      <c r="G32" s="4">
        <f>IF(AND(G$1*12+G$2&gt;=$D$13*12+$E$13,G$1*12+G$2&lt;$D$13*12+$E$13+$F$13*12),ROUND($C$13/($F$13*12),0),0)</f>
        <v/>
      </c>
      <c r="H32" s="4">
        <f>IF(AND(H$1*12+H$2&gt;=$D$13*12+$E$13,H$1*12+H$2&lt;$D$13*12+$E$13+$F$13*12),ROUND($C$13/($F$13*12),0),0)</f>
        <v/>
      </c>
      <c r="I32" s="4">
        <f>IF(AND(I$1*12+I$2&gt;=$D$13*12+$E$13,I$1*12+I$2&lt;$D$13*12+$E$13+$F$13*12),ROUND($C$13/($F$13*12),0),0)</f>
        <v/>
      </c>
      <c r="J32" s="4">
        <f>IF(AND(J$1*12+J$2&gt;=$D$13*12+$E$13,J$1*12+J$2&lt;$D$13*12+$E$13+$F$13*12),ROUND($C$13/($F$13*12),0),0)</f>
        <v/>
      </c>
      <c r="K32" s="4">
        <f>IF(AND(K$1*12+K$2&gt;=$D$13*12+$E$13,K$1*12+K$2&lt;$D$13*12+$E$13+$F$13*12),ROUND($C$13/($F$13*12),0),0)</f>
        <v/>
      </c>
      <c r="L32" s="4">
        <f>IF(AND(L$1*12+L$2&gt;=$D$13*12+$E$13,L$1*12+L$2&lt;$D$13*12+$E$13+$F$13*12),ROUND($C$13/($F$13*12),0),0)</f>
        <v/>
      </c>
      <c r="M32" s="4">
        <f>IF(AND(M$1*12+M$2&gt;=$D$13*12+$E$13,M$1*12+M$2&lt;$D$13*12+$E$13+$F$13*12),ROUND($C$13/($F$13*12),0),0)</f>
        <v/>
      </c>
      <c r="N32" s="4">
        <f>IF(AND(N$1*12+N$2&gt;=$D$13*12+$E$13,N$1*12+N$2&lt;$D$13*12+$E$13+$F$13*12),ROUND($C$13/($F$13*12),0),0)</f>
        <v/>
      </c>
      <c r="O32" s="4">
        <f>IF(AND(O$1*12+O$2&gt;=$D$13*12+$E$13,O$1*12+O$2&lt;$D$13*12+$E$13+$F$13*12),ROUND($C$13/($F$13*12),0),0)</f>
        <v/>
      </c>
      <c r="P32" s="4">
        <f>IF(AND(P$1*12+P$2&gt;=$D$13*12+$E$13,P$1*12+P$2&lt;$D$13*12+$E$13+$F$13*12),ROUND($C$13/($F$13*12),0),0)</f>
        <v/>
      </c>
      <c r="Q32" s="4">
        <f>IF(AND(Q$1*12+Q$2&gt;=$D$13*12+$E$13,Q$1*12+Q$2&lt;$D$13*12+$E$13+$F$13*12),ROUND($C$13/($F$13*12),0),0)</f>
        <v/>
      </c>
      <c r="R32" s="4">
        <f>IF(AND(R$1*12+R$2&gt;=$D$13*12+$E$13,R$1*12+R$2&lt;$D$13*12+$E$13+$F$13*12),ROUND($C$13/($F$13*12),0),0)</f>
        <v/>
      </c>
      <c r="S32" s="4">
        <f>IF(AND(S$1*12+S$2&gt;=$D$13*12+$E$13,S$1*12+S$2&lt;$D$13*12+$E$13+$F$13*12),ROUND($C$13/($F$13*12),0),0)</f>
        <v/>
      </c>
      <c r="T32" s="4">
        <f>IF(AND(T$1*12+T$2&gt;=$D$13*12+$E$13,T$1*12+T$2&lt;$D$13*12+$E$13+$F$13*12),ROUND($C$13/($F$13*12),0),0)</f>
        <v/>
      </c>
      <c r="U32" s="4">
        <f>IF(AND(U$1*12+U$2&gt;=$D$13*12+$E$13,U$1*12+U$2&lt;$D$13*12+$E$13+$F$13*12),ROUND($C$13/($F$13*12),0),0)</f>
        <v/>
      </c>
      <c r="V32" s="4">
        <f>IF(AND(V$1*12+V$2&gt;=$D$13*12+$E$13,V$1*12+V$2&lt;$D$13*12+$E$13+$F$13*12),ROUND($C$13/($F$13*12),0),0)</f>
        <v/>
      </c>
      <c r="W32" s="4">
        <f>IF(AND(W$1*12+W$2&gt;=$D$13*12+$E$13,W$1*12+W$2&lt;$D$13*12+$E$13+$F$13*12),ROUND($C$13/($F$13*12),0),0)</f>
        <v/>
      </c>
      <c r="X32" s="4">
        <f>IF(AND(X$1*12+X$2&gt;=$D$13*12+$E$13,X$1*12+X$2&lt;$D$13*12+$E$13+$F$13*12),ROUND($C$13/($F$13*12),0),0)</f>
        <v/>
      </c>
      <c r="Y32" s="4">
        <f>IF(AND(Y$1*12+Y$2&gt;=$D$13*12+$E$13,Y$1*12+Y$2&lt;$D$13*12+$E$13+$F$13*12),ROUND($C$13/($F$13*12),0),0)</f>
        <v/>
      </c>
      <c r="Z32" s="4">
        <f>IF(AND(Z$1*12+Z$2&gt;=$D$13*12+$E$13,Z$1*12+Z$2&lt;$D$13*12+$E$13+$F$13*12),ROUND($C$13/($F$13*12),0),0)</f>
        <v/>
      </c>
      <c r="AA32" s="4">
        <f>IF(AND(AA$1*12+AA$2&gt;=$D$13*12+$E$13,AA$1*12+AA$2&lt;$D$13*12+$E$13+$F$13*12),ROUND($C$13/($F$13*12),0),0)</f>
        <v/>
      </c>
      <c r="AB32" s="4">
        <f>IF(AND(AB$1*12+AB$2&gt;=$D$13*12+$E$13,AB$1*12+AB$2&lt;$D$13*12+$E$13+$F$13*12),ROUND($C$13/($F$13*12),0),0)</f>
        <v/>
      </c>
      <c r="AC32" s="4">
        <f>IF(AND(AC$1*12+AC$2&gt;=$D$13*12+$E$13,AC$1*12+AC$2&lt;$D$13*12+$E$13+$F$13*12),ROUND($C$13/($F$13*12),0),0)</f>
        <v/>
      </c>
      <c r="AD32" s="4">
        <f>IF(AND(AD$1*12+AD$2&gt;=$D$13*12+$E$13,AD$1*12+AD$2&lt;$D$13*12+$E$13+$F$13*12),ROUND($C$13/($F$13*12),0),0)</f>
        <v/>
      </c>
      <c r="AE32" s="4">
        <f>IF(AND(AE$1*12+AE$2&gt;=$D$13*12+$E$13,AE$1*12+AE$2&lt;$D$13*12+$E$13+$F$13*12),ROUND($C$13/($F$13*12),0),0)</f>
        <v/>
      </c>
      <c r="AF32" s="4">
        <f>IF(AND(AF$1*12+AF$2&gt;=$D$13*12+$E$13,AF$1*12+AF$2&lt;$D$13*12+$E$13+$F$13*12),ROUND($C$13/($F$13*12),0),0)</f>
        <v/>
      </c>
      <c r="AG32" s="4">
        <f>IF(AND(AG$1*12+AG$2&gt;=$D$13*12+$E$13,AG$1*12+AG$2&lt;$D$13*12+$E$13+$F$13*12),ROUND($C$13/($F$13*12),0),0)</f>
        <v/>
      </c>
      <c r="AH32" s="4">
        <f>IF(AND(AH$1*12+AH$2&gt;=$D$13*12+$E$13,AH$1*12+AH$2&lt;$D$13*12+$E$13+$F$13*12),ROUND($C$13/($F$13*12),0),0)</f>
        <v/>
      </c>
      <c r="AI32" s="4">
        <f>IF(AND(AI$1*12+AI$2&gt;=$D$13*12+$E$13,AI$1*12+AI$2&lt;$D$13*12+$E$13+$F$13*12),ROUND($C$13/($F$13*12),0),0)</f>
        <v/>
      </c>
      <c r="AJ32" s="4">
        <f>IF(AND(AJ$1*12+AJ$2&gt;=$D$13*12+$E$13,AJ$1*12+AJ$2&lt;$D$13*12+$E$13+$F$13*12),ROUND($C$13/($F$13*12),0),0)</f>
        <v/>
      </c>
      <c r="AK32" s="4">
        <f>IF(AND(AK$1*12+AK$2&gt;=$D$13*12+$E$13,AK$1*12+AK$2&lt;$D$13*12+$E$13+$F$13*12),ROUND($C$13/($F$13*12),0),0)</f>
        <v/>
      </c>
      <c r="AL32" s="4">
        <f>IF(AND(AL$1*12+AL$2&gt;=$D$13*12+$E$13,AL$1*12+AL$2&lt;$D$13*12+$E$13+$F$13*12),ROUND($C$13/($F$13*12),0),0)</f>
        <v/>
      </c>
      <c r="AM32" s="4">
        <f>IF(AND(AM$1*12+AM$2&gt;=$D$13*12+$E$13,AM$1*12+AM$2&lt;$D$13*12+$E$13+$F$13*12),ROUND($C$13/($F$13*12),0),0)</f>
        <v/>
      </c>
      <c r="AN32" s="4">
        <f>IF(AND(AN$1*12+AN$2&gt;=$D$13*12+$E$13,AN$1*12+AN$2&lt;$D$13*12+$E$13+$F$13*12),ROUND($C$13/($F$13*12),0),0)</f>
        <v/>
      </c>
      <c r="AO32" s="4">
        <f>IF(AND(AO$1*12+AO$2&gt;=$D$13*12+$E$13,AO$1*12+AO$2&lt;$D$13*12+$E$13+$F$13*12),ROUND($C$13/($F$13*12),0),0)</f>
        <v/>
      </c>
      <c r="AP32" s="4">
        <f>IF(AND(AP$1*12+AP$2&gt;=$D$13*12+$E$13,AP$1*12+AP$2&lt;$D$13*12+$E$13+$F$13*12),ROUND($C$13/($F$13*12),0),0)</f>
        <v/>
      </c>
      <c r="AQ32" s="4">
        <f>IF(AND(AQ$1*12+AQ$2&gt;=$D$13*12+$E$13,AQ$1*12+AQ$2&lt;$D$13*12+$E$13+$F$13*12),ROUND($C$13/($F$13*12),0),0)</f>
        <v/>
      </c>
      <c r="AR32" s="4">
        <f>IF(AND(AR$1*12+AR$2&gt;=$D$13*12+$E$13,AR$1*12+AR$2&lt;$D$13*12+$E$13+$F$13*12),ROUND($C$13/($F$13*12),0),0)</f>
        <v/>
      </c>
      <c r="AS32" s="4">
        <f>IF(AND(AS$1*12+AS$2&gt;=$D$13*12+$E$13,AS$1*12+AS$2&lt;$D$13*12+$E$13+$F$13*12),ROUND($C$13/($F$13*12),0),0)</f>
        <v/>
      </c>
      <c r="AT32" s="4">
        <f>IF(AND(AT$1*12+AT$2&gt;=$D$13*12+$E$13,AT$1*12+AT$2&lt;$D$13*12+$E$13+$F$13*12),ROUND($C$13/($F$13*12),0),0)</f>
        <v/>
      </c>
      <c r="AU32" s="4">
        <f>IF(AND(AU$1*12+AU$2&gt;=$D$13*12+$E$13,AU$1*12+AU$2&lt;$D$13*12+$E$13+$F$13*12),ROUND($C$13/($F$13*12),0),0)</f>
        <v/>
      </c>
      <c r="AV32" s="4">
        <f>IF(AND(AV$1*12+AV$2&gt;=$D$13*12+$E$13,AV$1*12+AV$2&lt;$D$13*12+$E$13+$F$13*12),ROUND($C$13/($F$13*12),0),0)</f>
        <v/>
      </c>
      <c r="AW32" s="4">
        <f>IF(AND(AW$1*12+AW$2&gt;=$D$13*12+$E$13,AW$1*12+AW$2&lt;$D$13*12+$E$13+$F$13*12),ROUND($C$13/($F$13*12),0),0)</f>
        <v/>
      </c>
      <c r="AX32" s="4">
        <f>IF(AND(AX$1*12+AX$2&gt;=$D$13*12+$E$13,AX$1*12+AX$2&lt;$D$13*12+$E$13+$F$13*12),ROUND($C$13/($F$13*12),0),0)</f>
        <v/>
      </c>
      <c r="AY32" s="4">
        <f>IF(AND(AY$1*12+AY$2&gt;=$D$13*12+$E$13,AY$1*12+AY$2&lt;$D$13*12+$E$13+$F$13*12),ROUND($C$13/($F$13*12),0),0)</f>
        <v/>
      </c>
      <c r="AZ32" s="4">
        <f>IF(AND(AZ$1*12+AZ$2&gt;=$D$13*12+$E$13,AZ$1*12+AZ$2&lt;$D$13*12+$E$13+$F$13*12),ROUND($C$13/($F$13*12),0),0)</f>
        <v/>
      </c>
      <c r="BA32" s="4">
        <f>IF(AND(BA$1*12+BA$2&gt;=$D$13*12+$E$13,BA$1*12+BA$2&lt;$D$13*12+$E$13+$F$13*12),ROUND($C$13/($F$13*12),0),0)</f>
        <v/>
      </c>
      <c r="BB32" s="4">
        <f>IF(AND(BB$1*12+BB$2&gt;=$D$13*12+$E$13,BB$1*12+BB$2&lt;$D$13*12+$E$13+$F$13*12),ROUND($C$13/($F$13*12),0),0)</f>
        <v/>
      </c>
    </row>
    <row r="33"/>
    <row r="34">
      <c r="A34" s="1" t="inlineStr">
        <is>
          <t>TOTAL AfA</t>
        </is>
      </c>
      <c r="B34" s="4">
        <f>B26+B27+B28+B29+B30+B31+B32</f>
        <v/>
      </c>
      <c r="C34" s="4">
        <f>C26+C27+C28+C29+C30+C31+C32</f>
        <v/>
      </c>
      <c r="D34" s="4">
        <f>D26+D27+D28+D29+D30+D31+D32</f>
        <v/>
      </c>
      <c r="E34" s="4">
        <f>E26+E27+E28+E29+E30+E31+E32</f>
        <v/>
      </c>
      <c r="F34" s="4">
        <f>F26+F27+F28+F29+F30+F31+F32</f>
        <v/>
      </c>
      <c r="G34" s="4">
        <f>G26+G27+G28+G29+G30+G31+G32</f>
        <v/>
      </c>
      <c r="H34" s="4">
        <f>H26+H27+H28+H29+H30+H31+H32</f>
        <v/>
      </c>
      <c r="I34" s="4">
        <f>I26+I27+I28+I29+I30+I31+I32</f>
        <v/>
      </c>
      <c r="J34" s="4">
        <f>J26+J27+J28+J29+J30+J31+J32</f>
        <v/>
      </c>
      <c r="K34" s="4">
        <f>K26+K27+K28+K29+K30+K31+K32</f>
        <v/>
      </c>
      <c r="L34" s="4">
        <f>L26+L27+L28+L29+L30+L31+L32</f>
        <v/>
      </c>
      <c r="M34" s="4">
        <f>M26+M27+M28+M29+M30+M31+M32</f>
        <v/>
      </c>
      <c r="N34" s="4">
        <f>N26+N27+N28+N29+N30+N31+N32</f>
        <v/>
      </c>
      <c r="O34" s="4">
        <f>O26+O27+O28+O29+O30+O31+O32</f>
        <v/>
      </c>
      <c r="P34" s="4">
        <f>P26+P27+P28+P29+P30+P31+P32</f>
        <v/>
      </c>
      <c r="Q34" s="4">
        <f>Q26+Q27+Q28+Q29+Q30+Q31+Q32</f>
        <v/>
      </c>
      <c r="R34" s="4">
        <f>R26+R27+R28+R29+R30+R31+R32</f>
        <v/>
      </c>
      <c r="S34" s="4">
        <f>S26+S27+S28+S29+S30+S31+S32</f>
        <v/>
      </c>
      <c r="T34" s="4">
        <f>T26+T27+T28+T29+T30+T31+T32</f>
        <v/>
      </c>
      <c r="U34" s="4">
        <f>U26+U27+U28+U29+U30+U31+U32</f>
        <v/>
      </c>
      <c r="V34" s="4">
        <f>V26+V27+V28+V29+V30+V31+V32</f>
        <v/>
      </c>
      <c r="W34" s="4">
        <f>W26+W27+W28+W29+W30+W31+W32</f>
        <v/>
      </c>
      <c r="X34" s="4">
        <f>X26+X27+X28+X29+X30+X31+X32</f>
        <v/>
      </c>
      <c r="Y34" s="4">
        <f>Y26+Y27+Y28+Y29+Y30+Y31+Y32</f>
        <v/>
      </c>
      <c r="Z34" s="4">
        <f>Z26+Z27+Z28+Z29+Z30+Z31+Z32</f>
        <v/>
      </c>
      <c r="AA34" s="4">
        <f>AA26+AA27+AA28+AA29+AA30+AA31+AA32</f>
        <v/>
      </c>
      <c r="AB34" s="4">
        <f>AB26+AB27+AB28+AB29+AB30+AB31+AB32</f>
        <v/>
      </c>
      <c r="AC34" s="4">
        <f>AC26+AC27+AC28+AC29+AC30+AC31+AC32</f>
        <v/>
      </c>
      <c r="AD34" s="4">
        <f>AD26+AD27+AD28+AD29+AD30+AD31+AD32</f>
        <v/>
      </c>
      <c r="AE34" s="4">
        <f>AE26+AE27+AE28+AE29+AE30+AE31+AE32</f>
        <v/>
      </c>
      <c r="AF34" s="4">
        <f>AF26+AF27+AF28+AF29+AF30+AF31+AF32</f>
        <v/>
      </c>
      <c r="AG34" s="4">
        <f>AG26+AG27+AG28+AG29+AG30+AG31+AG32</f>
        <v/>
      </c>
      <c r="AH34" s="4">
        <f>AH26+AH27+AH28+AH29+AH30+AH31+AH32</f>
        <v/>
      </c>
      <c r="AI34" s="4">
        <f>AI26+AI27+AI28+AI29+AI30+AI31+AI32</f>
        <v/>
      </c>
      <c r="AJ34" s="4">
        <f>AJ26+AJ27+AJ28+AJ29+AJ30+AJ31+AJ32</f>
        <v/>
      </c>
      <c r="AK34" s="4">
        <f>AK26+AK27+AK28+AK29+AK30+AK31+AK32</f>
        <v/>
      </c>
      <c r="AL34" s="4">
        <f>AL26+AL27+AL28+AL29+AL30+AL31+AL32</f>
        <v/>
      </c>
      <c r="AM34" s="4">
        <f>AM26+AM27+AM28+AM29+AM30+AM31+AM32</f>
        <v/>
      </c>
      <c r="AN34" s="4">
        <f>AN26+AN27+AN28+AN29+AN30+AN31+AN32</f>
        <v/>
      </c>
      <c r="AO34" s="4">
        <f>AO26+AO27+AO28+AO29+AO30+AO31+AO32</f>
        <v/>
      </c>
      <c r="AP34" s="4">
        <f>AP26+AP27+AP28+AP29+AP30+AP31+AP32</f>
        <v/>
      </c>
      <c r="AQ34" s="4">
        <f>AQ26+AQ27+AQ28+AQ29+AQ30+AQ31+AQ32</f>
        <v/>
      </c>
      <c r="AR34" s="4">
        <f>AR26+AR27+AR28+AR29+AR30+AR31+AR32</f>
        <v/>
      </c>
      <c r="AS34" s="4">
        <f>AS26+AS27+AS28+AS29+AS30+AS31+AS32</f>
        <v/>
      </c>
      <c r="AT34" s="4">
        <f>AT26+AT27+AT28+AT29+AT30+AT31+AT32</f>
        <v/>
      </c>
      <c r="AU34" s="4">
        <f>AU26+AU27+AU28+AU29+AU30+AU31+AU32</f>
        <v/>
      </c>
      <c r="AV34" s="4">
        <f>AV26+AV27+AV28+AV29+AV30+AV31+AV32</f>
        <v/>
      </c>
      <c r="AW34" s="4">
        <f>AW26+AW27+AW28+AW29+AW30+AW31+AW32</f>
        <v/>
      </c>
      <c r="AX34" s="4">
        <f>AX26+AX27+AX28+AX29+AX30+AX31+AX32</f>
        <v/>
      </c>
      <c r="AY34" s="4">
        <f>AY26+AY27+AY28+AY29+AY30+AY31+AY32</f>
        <v/>
      </c>
      <c r="AZ34" s="4">
        <f>AZ26+AZ27+AZ28+AZ29+AZ30+AZ31+AZ32</f>
        <v/>
      </c>
      <c r="BA34" s="4">
        <f>BA26+BA27+BA28+BA29+BA30+BA31+BA32</f>
        <v/>
      </c>
      <c r="BB34" s="4">
        <f>BB26+BB27+BB28+BB29+BB30+BB31+BB32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4">
        <f>MAX(0,Kunden!B16-10)*100+1500</f>
        <v/>
      </c>
      <c r="C4" s="4">
        <f>MAX(0,Kunden!C16-10)*100+1500</f>
        <v/>
      </c>
      <c r="D4" s="4">
        <f>MAX(0,Kunden!D16-10)*100+1500</f>
        <v/>
      </c>
      <c r="E4" s="4">
        <f>MAX(0,Kunden!E16-10)*100+1500</f>
        <v/>
      </c>
      <c r="F4" s="4">
        <f>MAX(0,Kunden!F16-10)*100+1500</f>
        <v/>
      </c>
      <c r="G4" s="4">
        <f>MAX(0,Kunden!G16-10)*100+1500</f>
        <v/>
      </c>
      <c r="H4" s="4">
        <f>MAX(0,Kunden!H16-10)*100+1500</f>
        <v/>
      </c>
      <c r="I4" s="4">
        <f>MAX(0,Kunden!I16-10)*100+1500</f>
        <v/>
      </c>
      <c r="J4" s="4">
        <f>MAX(0,Kunden!J16-10)*100+1500</f>
        <v/>
      </c>
      <c r="K4" s="4">
        <f>MAX(0,Kunden!K16-10)*100+1500</f>
        <v/>
      </c>
      <c r="L4" s="4">
        <f>MAX(0,Kunden!L16-10)*100+1500</f>
        <v/>
      </c>
      <c r="M4" s="4">
        <f>MAX(0,Kunden!M16-10)*100+1500</f>
        <v/>
      </c>
      <c r="N4" s="4">
        <f>MAX(0,Kunden!N16-10)*100+1500</f>
        <v/>
      </c>
      <c r="O4" s="4">
        <f>MAX(0,Kunden!O16-10)*100+1500</f>
        <v/>
      </c>
      <c r="P4" s="4">
        <f>MAX(0,Kunden!P16-10)*100+1500</f>
        <v/>
      </c>
      <c r="Q4" s="4">
        <f>MAX(0,Kunden!Q16-10)*100+1500</f>
        <v/>
      </c>
      <c r="R4" s="4">
        <f>MAX(0,Kunden!R16-10)*100+1500</f>
        <v/>
      </c>
      <c r="S4" s="4">
        <f>MAX(0,Kunden!S16-10)*100+1500</f>
        <v/>
      </c>
      <c r="T4" s="4">
        <f>MAX(0,Kunden!T16-10)*100+1500</f>
        <v/>
      </c>
      <c r="U4" s="4">
        <f>MAX(0,Kunden!U16-10)*100+1500</f>
        <v/>
      </c>
      <c r="V4" s="4">
        <f>MAX(0,Kunden!V16-10)*100+1500</f>
        <v/>
      </c>
      <c r="W4" s="4">
        <f>MAX(0,Kunden!W16-10)*100+1500</f>
        <v/>
      </c>
      <c r="X4" s="4">
        <f>MAX(0,Kunden!X16-10)*100+1500</f>
        <v/>
      </c>
      <c r="Y4" s="4">
        <f>MAX(0,Kunden!Y16-10)*100+1500</f>
        <v/>
      </c>
      <c r="Z4" s="4">
        <f>MAX(0,Kunden!Z16-10)*100+1500</f>
        <v/>
      </c>
      <c r="AA4" s="4">
        <f>MAX(0,Kunden!AA16-10)*100+1500</f>
        <v/>
      </c>
      <c r="AB4" s="4">
        <f>MAX(0,Kunden!AB16-10)*100+1500</f>
        <v/>
      </c>
      <c r="AC4" s="4">
        <f>MAX(0,Kunden!AC16-10)*100+1500</f>
        <v/>
      </c>
      <c r="AD4" s="4">
        <f>MAX(0,Kunden!AD16-10)*100+1500</f>
        <v/>
      </c>
      <c r="AE4" s="4">
        <f>MAX(0,Kunden!AE16-10)*100+1500</f>
        <v/>
      </c>
      <c r="AF4" s="4">
        <f>MAX(0,Kunden!AF16-10)*100+1500</f>
        <v/>
      </c>
      <c r="AG4" s="4">
        <f>MAX(0,Kunden!AG16-10)*100+1500</f>
        <v/>
      </c>
      <c r="AH4" s="4">
        <f>MAX(0,Kunden!AH16-10)*100+1500</f>
        <v/>
      </c>
      <c r="AI4" s="4">
        <f>MAX(0,Kunden!AI16-10)*100+1500</f>
        <v/>
      </c>
      <c r="AJ4" s="4">
        <f>MAX(0,Kunden!AJ16-10)*100+1500</f>
        <v/>
      </c>
      <c r="AK4" s="4">
        <f>MAX(0,Kunden!AK16-10)*100+1500</f>
        <v/>
      </c>
      <c r="AL4" s="4">
        <f>MAX(0,Kunden!AL16-10)*100+1500</f>
        <v/>
      </c>
      <c r="AM4" s="4">
        <f>MAX(0,Kunden!AM16-10)*100+1500</f>
        <v/>
      </c>
      <c r="AN4" s="4">
        <f>MAX(0,Kunden!AN16-10)*100+1500</f>
        <v/>
      </c>
      <c r="AO4" s="4">
        <f>MAX(0,Kunden!AO16-10)*100+1500</f>
        <v/>
      </c>
      <c r="AP4" s="4">
        <f>MAX(0,Kunden!AP16-10)*100+1500</f>
        <v/>
      </c>
      <c r="AQ4" s="4">
        <f>MAX(0,Kunden!AQ16-10)*100+1500</f>
        <v/>
      </c>
      <c r="AR4" s="4">
        <f>MAX(0,Kunden!AR16-10)*100+1500</f>
        <v/>
      </c>
      <c r="AS4" s="4">
        <f>MAX(0,Kunden!AS16-10)*100+1500</f>
        <v/>
      </c>
      <c r="AT4" s="4">
        <f>MAX(0,Kunden!AT16-10)*100+1500</f>
        <v/>
      </c>
      <c r="AU4" s="4">
        <f>MAX(0,Kunden!AU16-10)*100+1500</f>
        <v/>
      </c>
      <c r="AV4" s="4">
        <f>MAX(0,Kunden!AV16-10)*100+1500</f>
        <v/>
      </c>
      <c r="AW4" s="4">
        <f>MAX(0,Kunden!AW16-10)*100+1500</f>
        <v/>
      </c>
      <c r="AX4" s="4">
        <f>MAX(0,Kunden!AX16-10)*100+1500</f>
        <v/>
      </c>
      <c r="AY4" s="4">
        <f>MAX(0,Kunden!AY16-10)*100+1500</f>
        <v/>
      </c>
      <c r="AZ4" s="4">
        <f>MAX(0,Kunden!AZ16-10)*100+1500</f>
        <v/>
      </c>
      <c r="BA4" s="4">
        <f>MAX(0,Kunden!BA16-10)*100+1500</f>
        <v/>
      </c>
      <c r="BB4" s="4">
        <f>MAX(0,Kunden!BB16-10)*100+1500</f>
        <v/>
      </c>
    </row>
    <row r="5">
      <c r="A5" t="inlineStr">
        <is>
          <t>3rd Party API</t>
        </is>
      </c>
      <c r="B5" s="4" t="n">
        <v>45</v>
      </c>
      <c r="C5" s="4" t="n">
        <v>45</v>
      </c>
      <c r="D5" s="4" t="n">
        <v>45</v>
      </c>
      <c r="E5" s="4" t="n">
        <v>45</v>
      </c>
      <c r="F5" s="4" t="n">
        <v>45</v>
      </c>
      <c r="G5" s="4" t="n">
        <v>90</v>
      </c>
      <c r="H5" s="4" t="n">
        <v>90</v>
      </c>
      <c r="I5" s="4" t="n">
        <v>90</v>
      </c>
      <c r="J5" s="4" t="n">
        <v>90</v>
      </c>
      <c r="K5" s="4" t="n">
        <v>90</v>
      </c>
      <c r="L5" s="4" t="n">
        <v>90</v>
      </c>
      <c r="M5" s="4" t="n">
        <v>90</v>
      </c>
      <c r="N5" s="4" t="n">
        <v>90</v>
      </c>
      <c r="O5" s="4" t="n">
        <v>90</v>
      </c>
      <c r="P5" s="4" t="n">
        <v>90</v>
      </c>
      <c r="Q5" s="4" t="n">
        <v>90</v>
      </c>
      <c r="R5" s="4" t="n">
        <v>90</v>
      </c>
      <c r="S5" s="4" t="n">
        <v>300</v>
      </c>
      <c r="T5" s="4" t="n">
        <v>300</v>
      </c>
      <c r="U5" s="4" t="n">
        <v>300</v>
      </c>
      <c r="V5" s="4" t="n">
        <v>300</v>
      </c>
      <c r="W5" s="4" t="n">
        <v>300</v>
      </c>
      <c r="X5" s="4" t="n">
        <v>300</v>
      </c>
      <c r="Y5" s="4" t="n">
        <v>300</v>
      </c>
      <c r="Z5" s="4" t="n">
        <v>300</v>
      </c>
      <c r="AA5" s="4" t="n">
        <v>300</v>
      </c>
      <c r="AB5" s="4" t="n">
        <v>300</v>
      </c>
      <c r="AC5" s="4" t="n">
        <v>300</v>
      </c>
      <c r="AD5" s="4" t="n">
        <v>300</v>
      </c>
      <c r="AE5" s="4" t="n">
        <v>600</v>
      </c>
      <c r="AF5" s="4" t="n">
        <v>600</v>
      </c>
      <c r="AG5" s="4" t="n">
        <v>600</v>
      </c>
      <c r="AH5" s="4" t="n">
        <v>600</v>
      </c>
      <c r="AI5" s="4" t="n">
        <v>600</v>
      </c>
      <c r="AJ5" s="4" t="n">
        <v>600</v>
      </c>
      <c r="AK5" s="4" t="n">
        <v>600</v>
      </c>
      <c r="AL5" s="4" t="n">
        <v>600</v>
      </c>
      <c r="AM5" s="4" t="n">
        <v>600</v>
      </c>
      <c r="AN5" s="4" t="n">
        <v>600</v>
      </c>
      <c r="AO5" s="4" t="n">
        <v>600</v>
      </c>
      <c r="AP5" s="4" t="n">
        <v>600</v>
      </c>
      <c r="AQ5" s="4" t="n">
        <v>1000</v>
      </c>
      <c r="AR5" s="4" t="n">
        <v>1000</v>
      </c>
      <c r="AS5" s="4" t="n">
        <v>1000</v>
      </c>
      <c r="AT5" s="4" t="n">
        <v>1000</v>
      </c>
      <c r="AU5" s="4" t="n">
        <v>1000</v>
      </c>
      <c r="AV5" s="4" t="n">
        <v>1000</v>
      </c>
      <c r="AW5" s="4" t="n">
        <v>1000</v>
      </c>
      <c r="AX5" s="4" t="n">
        <v>1000</v>
      </c>
      <c r="AY5" s="4" t="n">
        <v>1000</v>
      </c>
      <c r="AZ5" s="4" t="n">
        <v>1000</v>
      </c>
      <c r="BA5" s="4" t="n">
        <v>1000</v>
      </c>
      <c r="BB5" s="4" t="n">
        <v>1000</v>
      </c>
    </row>
    <row r="6">
      <c r="A6" t="inlineStr">
        <is>
          <t>LLM-Inferenzkosten (KI Tools)</t>
        </is>
      </c>
      <c r="B6" s="4" t="n">
        <v>500</v>
      </c>
      <c r="C6" s="4" t="n">
        <v>500</v>
      </c>
      <c r="D6" s="4" t="n">
        <v>500</v>
      </c>
      <c r="E6" s="4" t="n">
        <v>500</v>
      </c>
      <c r="F6" s="4" t="n">
        <v>500</v>
      </c>
      <c r="G6" s="4" t="n">
        <v>1000</v>
      </c>
      <c r="H6" s="4" t="n">
        <v>1000</v>
      </c>
      <c r="I6" s="4" t="n">
        <v>1000</v>
      </c>
      <c r="J6" s="4" t="n">
        <v>1000</v>
      </c>
      <c r="K6" s="4" t="n">
        <v>1000</v>
      </c>
      <c r="L6" s="4" t="n">
        <v>1000</v>
      </c>
      <c r="M6" s="4" t="n">
        <v>1000</v>
      </c>
      <c r="N6" s="4" t="n">
        <v>1000</v>
      </c>
      <c r="O6" s="4" t="n">
        <v>1000</v>
      </c>
      <c r="P6" s="4" t="n">
        <v>1000</v>
      </c>
      <c r="Q6" s="4" t="n">
        <v>1000</v>
      </c>
      <c r="R6" s="4" t="n">
        <v>1000</v>
      </c>
      <c r="S6" s="4" t="n">
        <v>1700</v>
      </c>
      <c r="T6" s="4" t="n">
        <v>1700</v>
      </c>
      <c r="U6" s="4" t="n">
        <v>1700</v>
      </c>
      <c r="V6" s="4" t="n">
        <v>1700</v>
      </c>
      <c r="W6" s="4" t="n">
        <v>1700</v>
      </c>
      <c r="X6" s="4" t="n">
        <v>1700</v>
      </c>
      <c r="Y6" s="4" t="n">
        <v>1700</v>
      </c>
      <c r="Z6" s="4" t="n">
        <v>1700</v>
      </c>
      <c r="AA6" s="4" t="n">
        <v>1700</v>
      </c>
      <c r="AB6" s="4" t="n">
        <v>1700</v>
      </c>
      <c r="AC6" s="4" t="n">
        <v>1700</v>
      </c>
      <c r="AD6" s="4" t="n">
        <v>1700</v>
      </c>
      <c r="AE6" s="4" t="n">
        <v>2500</v>
      </c>
      <c r="AF6" s="4" t="n">
        <v>2500</v>
      </c>
      <c r="AG6" s="4" t="n">
        <v>2500</v>
      </c>
      <c r="AH6" s="4" t="n">
        <v>2500</v>
      </c>
      <c r="AI6" s="4" t="n">
        <v>2500</v>
      </c>
      <c r="AJ6" s="4" t="n">
        <v>2500</v>
      </c>
      <c r="AK6" s="4" t="n">
        <v>2500</v>
      </c>
      <c r="AL6" s="4" t="n">
        <v>2500</v>
      </c>
      <c r="AM6" s="4" t="n">
        <v>2500</v>
      </c>
      <c r="AN6" s="4" t="n">
        <v>2500</v>
      </c>
      <c r="AO6" s="4" t="n">
        <v>2500</v>
      </c>
      <c r="AP6" s="4" t="n">
        <v>2500</v>
      </c>
      <c r="AQ6" s="4" t="n">
        <v>3500</v>
      </c>
      <c r="AR6" s="4" t="n">
        <v>3500</v>
      </c>
      <c r="AS6" s="4" t="n">
        <v>3500</v>
      </c>
      <c r="AT6" s="4" t="n">
        <v>3500</v>
      </c>
      <c r="AU6" s="4" t="n">
        <v>3500</v>
      </c>
      <c r="AV6" s="4" t="n">
        <v>3500</v>
      </c>
      <c r="AW6" s="4" t="n">
        <v>3500</v>
      </c>
      <c r="AX6" s="4" t="n">
        <v>3500</v>
      </c>
      <c r="AY6" s="4" t="n">
        <v>3500</v>
      </c>
      <c r="AZ6" s="4" t="n">
        <v>3500</v>
      </c>
      <c r="BA6" s="4" t="n">
        <v>3500</v>
      </c>
      <c r="BB6" s="4" t="n">
        <v>3500</v>
      </c>
    </row>
    <row r="7">
      <c r="A7" t="inlineStr">
        <is>
          <t>Datenbank-Hosting (PostgreSQL/Qdrant)</t>
        </is>
      </c>
      <c r="B7" s="4" t="n">
        <v>180</v>
      </c>
      <c r="C7" s="4" t="n">
        <v>180</v>
      </c>
      <c r="D7" s="4" t="n">
        <v>180</v>
      </c>
      <c r="E7" s="4" t="n">
        <v>180</v>
      </c>
      <c r="F7" s="4" t="n">
        <v>180</v>
      </c>
      <c r="G7" s="4" t="n">
        <v>250</v>
      </c>
      <c r="H7" s="4" t="n">
        <v>250</v>
      </c>
      <c r="I7" s="4" t="n">
        <v>250</v>
      </c>
      <c r="J7" s="4" t="n">
        <v>250</v>
      </c>
      <c r="K7" s="4" t="n">
        <v>250</v>
      </c>
      <c r="L7" s="4" t="n">
        <v>250</v>
      </c>
      <c r="M7" s="4" t="n">
        <v>250</v>
      </c>
      <c r="N7" s="4" t="n">
        <v>250</v>
      </c>
      <c r="O7" s="4" t="n">
        <v>250</v>
      </c>
      <c r="P7" s="4" t="n">
        <v>250</v>
      </c>
      <c r="Q7" s="4" t="n">
        <v>250</v>
      </c>
      <c r="R7" s="4" t="n">
        <v>250</v>
      </c>
      <c r="S7" s="4" t="n">
        <v>500</v>
      </c>
      <c r="T7" s="4" t="n">
        <v>500</v>
      </c>
      <c r="U7" s="4" t="n">
        <v>500</v>
      </c>
      <c r="V7" s="4" t="n">
        <v>500</v>
      </c>
      <c r="W7" s="4" t="n">
        <v>500</v>
      </c>
      <c r="X7" s="4" t="n">
        <v>500</v>
      </c>
      <c r="Y7" s="4" t="n">
        <v>500</v>
      </c>
      <c r="Z7" s="4" t="n">
        <v>500</v>
      </c>
      <c r="AA7" s="4" t="n">
        <v>500</v>
      </c>
      <c r="AB7" s="4" t="n">
        <v>500</v>
      </c>
      <c r="AC7" s="4" t="n">
        <v>500</v>
      </c>
      <c r="AD7" s="4" t="n">
        <v>500</v>
      </c>
      <c r="AE7" s="4" t="n">
        <v>800</v>
      </c>
      <c r="AF7" s="4" t="n">
        <v>800</v>
      </c>
      <c r="AG7" s="4" t="n">
        <v>800</v>
      </c>
      <c r="AH7" s="4" t="n">
        <v>800</v>
      </c>
      <c r="AI7" s="4" t="n">
        <v>800</v>
      </c>
      <c r="AJ7" s="4" t="n">
        <v>800</v>
      </c>
      <c r="AK7" s="4" t="n">
        <v>800</v>
      </c>
      <c r="AL7" s="4" t="n">
        <v>800</v>
      </c>
      <c r="AM7" s="4" t="n">
        <v>800</v>
      </c>
      <c r="AN7" s="4" t="n">
        <v>800</v>
      </c>
      <c r="AO7" s="4" t="n">
        <v>800</v>
      </c>
      <c r="AP7" s="4" t="n">
        <v>800</v>
      </c>
      <c r="AQ7" s="4" t="n">
        <v>1200</v>
      </c>
      <c r="AR7" s="4" t="n">
        <v>1200</v>
      </c>
      <c r="AS7" s="4" t="n">
        <v>1200</v>
      </c>
      <c r="AT7" s="4" t="n">
        <v>1200</v>
      </c>
      <c r="AU7" s="4" t="n">
        <v>1200</v>
      </c>
      <c r="AV7" s="4" t="n">
        <v>1200</v>
      </c>
      <c r="AW7" s="4" t="n">
        <v>1200</v>
      </c>
      <c r="AX7" s="4" t="n">
        <v>1200</v>
      </c>
      <c r="AY7" s="4" t="n">
        <v>1200</v>
      </c>
      <c r="AZ7" s="4" t="n">
        <v>1200</v>
      </c>
      <c r="BA7" s="4" t="n">
        <v>1200</v>
      </c>
      <c r="BB7" s="4" t="n">
        <v>1200</v>
      </c>
    </row>
    <row r="8">
      <c r="A8" t="inlineStr">
        <is>
          <t>CDN / Storage (S3/MinIO)</t>
        </is>
      </c>
      <c r="B8" s="4" t="n">
        <v>85</v>
      </c>
      <c r="C8" s="4" t="n">
        <v>85</v>
      </c>
      <c r="D8" s="4" t="n">
        <v>85</v>
      </c>
      <c r="E8" s="4" t="n">
        <v>85</v>
      </c>
      <c r="F8" s="4" t="n">
        <v>85</v>
      </c>
      <c r="G8" s="4" t="n">
        <v>200</v>
      </c>
      <c r="H8" s="4" t="n">
        <v>200</v>
      </c>
      <c r="I8" s="4" t="n">
        <v>200</v>
      </c>
      <c r="J8" s="4" t="n">
        <v>200</v>
      </c>
      <c r="K8" s="4" t="n">
        <v>200</v>
      </c>
      <c r="L8" s="4" t="n">
        <v>200</v>
      </c>
      <c r="M8" s="4" t="n">
        <v>200</v>
      </c>
      <c r="N8" s="4" t="n">
        <v>200</v>
      </c>
      <c r="O8" s="4" t="n">
        <v>200</v>
      </c>
      <c r="P8" s="4" t="n">
        <v>200</v>
      </c>
      <c r="Q8" s="4" t="n">
        <v>200</v>
      </c>
      <c r="R8" s="4" t="n">
        <v>200</v>
      </c>
      <c r="S8" s="4" t="n">
        <v>400</v>
      </c>
      <c r="T8" s="4" t="n">
        <v>400</v>
      </c>
      <c r="U8" s="4" t="n">
        <v>400</v>
      </c>
      <c r="V8" s="4" t="n">
        <v>400</v>
      </c>
      <c r="W8" s="4" t="n">
        <v>400</v>
      </c>
      <c r="X8" s="4" t="n">
        <v>400</v>
      </c>
      <c r="Y8" s="4" t="n">
        <v>400</v>
      </c>
      <c r="Z8" s="4" t="n">
        <v>400</v>
      </c>
      <c r="AA8" s="4" t="n">
        <v>400</v>
      </c>
      <c r="AB8" s="4" t="n">
        <v>400</v>
      </c>
      <c r="AC8" s="4" t="n">
        <v>400</v>
      </c>
      <c r="AD8" s="4" t="n">
        <v>400</v>
      </c>
      <c r="AE8" s="4" t="n">
        <v>700</v>
      </c>
      <c r="AF8" s="4" t="n">
        <v>700</v>
      </c>
      <c r="AG8" s="4" t="n">
        <v>700</v>
      </c>
      <c r="AH8" s="4" t="n">
        <v>700</v>
      </c>
      <c r="AI8" s="4" t="n">
        <v>700</v>
      </c>
      <c r="AJ8" s="4" t="n">
        <v>700</v>
      </c>
      <c r="AK8" s="4" t="n">
        <v>700</v>
      </c>
      <c r="AL8" s="4" t="n">
        <v>700</v>
      </c>
      <c r="AM8" s="4" t="n">
        <v>700</v>
      </c>
      <c r="AN8" s="4" t="n">
        <v>700</v>
      </c>
      <c r="AO8" s="4" t="n">
        <v>700</v>
      </c>
      <c r="AP8" s="4" t="n">
        <v>700</v>
      </c>
      <c r="AQ8" s="4" t="n">
        <v>1100</v>
      </c>
      <c r="AR8" s="4" t="n">
        <v>1100</v>
      </c>
      <c r="AS8" s="4" t="n">
        <v>1100</v>
      </c>
      <c r="AT8" s="4" t="n">
        <v>1100</v>
      </c>
      <c r="AU8" s="4" t="n">
        <v>1100</v>
      </c>
      <c r="AV8" s="4" t="n">
        <v>1100</v>
      </c>
      <c r="AW8" s="4" t="n">
        <v>1100</v>
      </c>
      <c r="AX8" s="4" t="n">
        <v>1100</v>
      </c>
      <c r="AY8" s="4" t="n">
        <v>1100</v>
      </c>
      <c r="AZ8" s="4" t="n">
        <v>1100</v>
      </c>
      <c r="BA8" s="4" t="n">
        <v>1100</v>
      </c>
      <c r="BB8" s="4" t="n">
        <v>1100</v>
      </c>
    </row>
    <row r="9">
      <c r="A9" s="1" t="inlineStr">
        <is>
          <t>SUMME</t>
        </is>
      </c>
      <c r="B9" s="4">
        <f>B4+B5+B6+B7+B8</f>
        <v/>
      </c>
      <c r="C9" s="4">
        <f>C4+C5+C6+C7+C8</f>
        <v/>
      </c>
      <c r="D9" s="4">
        <f>D4+D5+D6+D7+D8</f>
        <v/>
      </c>
      <c r="E9" s="4">
        <f>E4+E5+E6+E7+E8</f>
        <v/>
      </c>
      <c r="F9" s="4">
        <f>F4+F5+F6+F7+F8</f>
        <v/>
      </c>
      <c r="G9" s="4">
        <f>G4+G5+G6+G7+G8</f>
        <v/>
      </c>
      <c r="H9" s="4">
        <f>H4+H5+H6+H7+H8</f>
        <v/>
      </c>
      <c r="I9" s="4">
        <f>I4+I5+I6+I7+I8</f>
        <v/>
      </c>
      <c r="J9" s="4">
        <f>J4+J5+J6+J7+J8</f>
        <v/>
      </c>
      <c r="K9" s="4">
        <f>K4+K5+K6+K7+K8</f>
        <v/>
      </c>
      <c r="L9" s="4">
        <f>L4+L5+L6+L7+L8</f>
        <v/>
      </c>
      <c r="M9" s="4">
        <f>M4+M5+M6+M7+M8</f>
        <v/>
      </c>
      <c r="N9" s="4">
        <f>N4+N5+N6+N7+N8</f>
        <v/>
      </c>
      <c r="O9" s="4">
        <f>O4+O5+O6+O7+O8</f>
        <v/>
      </c>
      <c r="P9" s="4">
        <f>P4+P5+P6+P7+P8</f>
        <v/>
      </c>
      <c r="Q9" s="4">
        <f>Q4+Q5+Q6+Q7+Q8</f>
        <v/>
      </c>
      <c r="R9" s="4">
        <f>R4+R5+R6+R7+R8</f>
        <v/>
      </c>
      <c r="S9" s="4">
        <f>S4+S5+S6+S7+S8</f>
        <v/>
      </c>
      <c r="T9" s="4">
        <f>T4+T5+T6+T7+T8</f>
        <v/>
      </c>
      <c r="U9" s="4">
        <f>U4+U5+U6+U7+U8</f>
        <v/>
      </c>
      <c r="V9" s="4">
        <f>V4+V5+V6+V7+V8</f>
        <v/>
      </c>
      <c r="W9" s="4">
        <f>W4+W5+W6+W7+W8</f>
        <v/>
      </c>
      <c r="X9" s="4">
        <f>X4+X5+X6+X7+X8</f>
        <v/>
      </c>
      <c r="Y9" s="4">
        <f>Y4+Y5+Y6+Y7+Y8</f>
        <v/>
      </c>
      <c r="Z9" s="4">
        <f>Z4+Z5+Z6+Z7+Z8</f>
        <v/>
      </c>
      <c r="AA9" s="4">
        <f>AA4+AA5+AA6+AA7+AA8</f>
        <v/>
      </c>
      <c r="AB9" s="4">
        <f>AB4+AB5+AB6+AB7+AB8</f>
        <v/>
      </c>
      <c r="AC9" s="4">
        <f>AC4+AC5+AC6+AC7+AC8</f>
        <v/>
      </c>
      <c r="AD9" s="4">
        <f>AD4+AD5+AD6+AD7+AD8</f>
        <v/>
      </c>
      <c r="AE9" s="4">
        <f>AE4+AE5+AE6+AE7+AE8</f>
        <v/>
      </c>
      <c r="AF9" s="4">
        <f>AF4+AF5+AF6+AF7+AF8</f>
        <v/>
      </c>
      <c r="AG9" s="4">
        <f>AG4+AG5+AG6+AG7+AG8</f>
        <v/>
      </c>
      <c r="AH9" s="4">
        <f>AH4+AH5+AH6+AH7+AH8</f>
        <v/>
      </c>
      <c r="AI9" s="4">
        <f>AI4+AI5+AI6+AI7+AI8</f>
        <v/>
      </c>
      <c r="AJ9" s="4">
        <f>AJ4+AJ5+AJ6+AJ7+AJ8</f>
        <v/>
      </c>
      <c r="AK9" s="4">
        <f>AK4+AK5+AK6+AK7+AK8</f>
        <v/>
      </c>
      <c r="AL9" s="4">
        <f>AL4+AL5+AL6+AL7+AL8</f>
        <v/>
      </c>
      <c r="AM9" s="4">
        <f>AM4+AM5+AM6+AM7+AM8</f>
        <v/>
      </c>
      <c r="AN9" s="4">
        <f>AN4+AN5+AN6+AN7+AN8</f>
        <v/>
      </c>
      <c r="AO9" s="4">
        <f>AO4+AO5+AO6+AO7+AO8</f>
        <v/>
      </c>
      <c r="AP9" s="4">
        <f>AP4+AP5+AP6+AP7+AP8</f>
        <v/>
      </c>
      <c r="AQ9" s="4">
        <f>AQ4+AQ5+AQ6+AQ7+AQ8</f>
        <v/>
      </c>
      <c r="AR9" s="4">
        <f>AR4+AR5+AR6+AR7+AR8</f>
        <v/>
      </c>
      <c r="AS9" s="4">
        <f>AS4+AS5+AS6+AS7+AS8</f>
        <v/>
      </c>
      <c r="AT9" s="4">
        <f>AT4+AT5+AT6+AT7+AT8</f>
        <v/>
      </c>
      <c r="AU9" s="4">
        <f>AU4+AU5+AU6+AU7+AU8</f>
        <v/>
      </c>
      <c r="AV9" s="4">
        <f>AV4+AV5+AV6+AV7+AV8</f>
        <v/>
      </c>
      <c r="AW9" s="4">
        <f>AW4+AW5+AW6+AW7+AW8</f>
        <v/>
      </c>
      <c r="AX9" s="4">
        <f>AX4+AX5+AX6+AX7+AX8</f>
        <v/>
      </c>
      <c r="AY9" s="4">
        <f>AY4+AY5+AY6+AY7+AY8</f>
        <v/>
      </c>
      <c r="AZ9" s="4">
        <f>AZ4+AZ5+AZ6+AZ7+AZ8</f>
        <v/>
      </c>
      <c r="BA9" s="4">
        <f>BA4+BA5+BA6+BA7+BA8</f>
        <v/>
      </c>
      <c r="BB9" s="4">
        <f>BB4+BB5+BB6+BB7+BB8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53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s="1" t="inlineStr">
        <is>
          <t>Personalkosten</t>
        </is>
      </c>
      <c r="B4" s="4">
        <f>0</f>
        <v/>
      </c>
      <c r="C4" s="4">
        <f>0</f>
        <v/>
      </c>
      <c r="D4" s="4">
        <f>0</f>
        <v/>
      </c>
      <c r="E4" s="4">
        <f>0</f>
        <v/>
      </c>
      <c r="F4" s="4">
        <f>0</f>
        <v/>
      </c>
      <c r="G4" s="4">
        <f>0</f>
        <v/>
      </c>
      <c r="H4" s="4">
        <f>0</f>
        <v/>
      </c>
      <c r="I4" s="4">
        <f>0</f>
        <v/>
      </c>
      <c r="J4" s="4">
        <f>0</f>
        <v/>
      </c>
      <c r="K4" s="4">
        <f>0</f>
        <v/>
      </c>
      <c r="L4" s="4">
        <f>0</f>
        <v/>
      </c>
      <c r="M4" s="4">
        <f>0</f>
        <v/>
      </c>
      <c r="N4" s="4">
        <f>0</f>
        <v/>
      </c>
      <c r="O4" s="4">
        <f>0</f>
        <v/>
      </c>
      <c r="P4" s="4">
        <f>0</f>
        <v/>
      </c>
      <c r="Q4" s="4">
        <f>0</f>
        <v/>
      </c>
      <c r="R4" s="4">
        <f>0</f>
        <v/>
      </c>
      <c r="S4" s="4">
        <f>0</f>
        <v/>
      </c>
      <c r="T4" s="4">
        <f>0</f>
        <v/>
      </c>
      <c r="U4" s="4">
        <f>0</f>
        <v/>
      </c>
      <c r="V4" s="4">
        <f>0</f>
        <v/>
      </c>
      <c r="W4" s="4">
        <f>0</f>
        <v/>
      </c>
      <c r="X4" s="4">
        <f>0</f>
        <v/>
      </c>
      <c r="Y4" s="4">
        <f>0</f>
        <v/>
      </c>
      <c r="Z4" s="4">
        <f>0</f>
        <v/>
      </c>
      <c r="AA4" s="4">
        <f>0</f>
        <v/>
      </c>
      <c r="AB4" s="4">
        <f>0</f>
        <v/>
      </c>
      <c r="AC4" s="4">
        <f>0</f>
        <v/>
      </c>
      <c r="AD4" s="4">
        <f>0</f>
        <v/>
      </c>
      <c r="AE4" s="4">
        <f>0</f>
        <v/>
      </c>
      <c r="AF4" s="4">
        <f>0</f>
        <v/>
      </c>
      <c r="AG4" s="4">
        <f>0</f>
        <v/>
      </c>
      <c r="AH4" s="4">
        <f>0</f>
        <v/>
      </c>
      <c r="AI4" s="4">
        <f>0</f>
        <v/>
      </c>
      <c r="AJ4" s="4">
        <f>0</f>
        <v/>
      </c>
      <c r="AK4" s="4">
        <f>0</f>
        <v/>
      </c>
      <c r="AL4" s="4">
        <f>0</f>
        <v/>
      </c>
      <c r="AM4" s="4">
        <f>0</f>
        <v/>
      </c>
      <c r="AN4" s="4">
        <f>0</f>
        <v/>
      </c>
      <c r="AO4" s="4">
        <f>0</f>
        <v/>
      </c>
      <c r="AP4" s="4">
        <f>0</f>
        <v/>
      </c>
      <c r="AQ4" s="4">
        <f>0</f>
        <v/>
      </c>
      <c r="AR4" s="4">
        <f>0</f>
        <v/>
      </c>
      <c r="AS4" s="4">
        <f>0</f>
        <v/>
      </c>
      <c r="AT4" s="4">
        <f>0</f>
        <v/>
      </c>
      <c r="AU4" s="4">
        <f>0</f>
        <v/>
      </c>
      <c r="AV4" s="4">
        <f>0</f>
        <v/>
      </c>
      <c r="AW4" s="4">
        <f>0</f>
        <v/>
      </c>
      <c r="AX4" s="4">
        <f>0</f>
        <v/>
      </c>
      <c r="AY4" s="4">
        <f>0</f>
        <v/>
      </c>
      <c r="AZ4" s="4">
        <f>0</f>
        <v/>
      </c>
      <c r="BA4" s="4">
        <f>0</f>
        <v/>
      </c>
      <c r="BB4" s="4">
        <f>0</f>
        <v/>
      </c>
    </row>
    <row r="5">
      <c r="A5" t="inlineStr">
        <is>
          <t>Raumkosten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2000</v>
      </c>
      <c r="H5" s="4" t="n">
        <v>2000</v>
      </c>
      <c r="I5" s="4" t="n">
        <v>2000</v>
      </c>
      <c r="J5" s="4" t="n">
        <v>2000</v>
      </c>
      <c r="K5" s="4" t="n">
        <v>2000</v>
      </c>
      <c r="L5" s="4" t="n">
        <v>2000</v>
      </c>
      <c r="M5" s="4" t="n">
        <v>2000</v>
      </c>
      <c r="N5" s="4" t="n">
        <v>2000</v>
      </c>
      <c r="O5" s="4" t="n">
        <v>2000</v>
      </c>
      <c r="P5" s="4" t="n">
        <v>2000</v>
      </c>
      <c r="Q5" s="4" t="n">
        <v>2000</v>
      </c>
      <c r="R5" s="4" t="n">
        <v>2000</v>
      </c>
      <c r="S5" s="4" t="n">
        <v>4000</v>
      </c>
      <c r="T5" s="4" t="n">
        <v>4000</v>
      </c>
      <c r="U5" s="4" t="n">
        <v>4000</v>
      </c>
      <c r="V5" s="4" t="n">
        <v>4000</v>
      </c>
      <c r="W5" s="4" t="n">
        <v>4000</v>
      </c>
      <c r="X5" s="4" t="n">
        <v>4000</v>
      </c>
      <c r="Y5" s="4" t="n">
        <v>4000</v>
      </c>
      <c r="Z5" s="4" t="n">
        <v>4000</v>
      </c>
      <c r="AA5" s="4" t="n">
        <v>4000</v>
      </c>
      <c r="AB5" s="4" t="n">
        <v>4000</v>
      </c>
      <c r="AC5" s="4" t="n">
        <v>4000</v>
      </c>
      <c r="AD5" s="4" t="n">
        <v>4000</v>
      </c>
      <c r="AE5" s="4" t="n">
        <v>6000</v>
      </c>
      <c r="AF5" s="4" t="n">
        <v>6000</v>
      </c>
      <c r="AG5" s="4" t="n">
        <v>6000</v>
      </c>
      <c r="AH5" s="4" t="n">
        <v>6000</v>
      </c>
      <c r="AI5" s="4" t="n">
        <v>6000</v>
      </c>
      <c r="AJ5" s="4" t="n">
        <v>6000</v>
      </c>
      <c r="AK5" s="4" t="n">
        <v>6000</v>
      </c>
      <c r="AL5" s="4" t="n">
        <v>6000</v>
      </c>
      <c r="AM5" s="4" t="n">
        <v>6000</v>
      </c>
      <c r="AN5" s="4" t="n">
        <v>6000</v>
      </c>
      <c r="AO5" s="4" t="n">
        <v>6000</v>
      </c>
      <c r="AP5" s="4" t="n">
        <v>6000</v>
      </c>
      <c r="AQ5" s="4" t="n">
        <v>8000</v>
      </c>
      <c r="AR5" s="4" t="n">
        <v>8000</v>
      </c>
      <c r="AS5" s="4" t="n">
        <v>8000</v>
      </c>
      <c r="AT5" s="4" t="n">
        <v>8000</v>
      </c>
      <c r="AU5" s="4" t="n">
        <v>8000</v>
      </c>
      <c r="AV5" s="4" t="n">
        <v>8000</v>
      </c>
      <c r="AW5" s="4" t="n">
        <v>8000</v>
      </c>
      <c r="AX5" s="4" t="n">
        <v>8000</v>
      </c>
      <c r="AY5" s="4" t="n">
        <v>8000</v>
      </c>
      <c r="AZ5" s="4" t="n">
        <v>8000</v>
      </c>
      <c r="BA5" s="4" t="n">
        <v>8000</v>
      </c>
      <c r="BB5" s="4" t="n">
        <v>8000</v>
      </c>
    </row>
    <row r="6">
      <c r="A6" s="1" t="inlineStr">
        <is>
          <t>Betriebliche Steuern</t>
        </is>
      </c>
      <c r="B6" s="4">
        <f>B7</f>
        <v/>
      </c>
      <c r="C6" s="4">
        <f>C7</f>
        <v/>
      </c>
      <c r="D6" s="4">
        <f>D7</f>
        <v/>
      </c>
      <c r="E6" s="4">
        <f>E7</f>
        <v/>
      </c>
      <c r="F6" s="4">
        <f>F7</f>
        <v/>
      </c>
      <c r="G6" s="4">
        <f>G7</f>
        <v/>
      </c>
      <c r="H6" s="4">
        <f>H7</f>
        <v/>
      </c>
      <c r="I6" s="4">
        <f>I7</f>
        <v/>
      </c>
      <c r="J6" s="4">
        <f>J7</f>
        <v/>
      </c>
      <c r="K6" s="4">
        <f>K7</f>
        <v/>
      </c>
      <c r="L6" s="4">
        <f>L7</f>
        <v/>
      </c>
      <c r="M6" s="4">
        <f>M7</f>
        <v/>
      </c>
      <c r="N6" s="4">
        <f>N7</f>
        <v/>
      </c>
      <c r="O6" s="4">
        <f>O7</f>
        <v/>
      </c>
      <c r="P6" s="4">
        <f>P7</f>
        <v/>
      </c>
      <c r="Q6" s="4">
        <f>Q7</f>
        <v/>
      </c>
      <c r="R6" s="4">
        <f>R7</f>
        <v/>
      </c>
      <c r="S6" s="4">
        <f>S7</f>
        <v/>
      </c>
      <c r="T6" s="4">
        <f>T7</f>
        <v/>
      </c>
      <c r="U6" s="4">
        <f>U7</f>
        <v/>
      </c>
      <c r="V6" s="4">
        <f>V7</f>
        <v/>
      </c>
      <c r="W6" s="4">
        <f>W7</f>
        <v/>
      </c>
      <c r="X6" s="4">
        <f>X7</f>
        <v/>
      </c>
      <c r="Y6" s="4">
        <f>Y7</f>
        <v/>
      </c>
      <c r="Z6" s="4">
        <f>Z7</f>
        <v/>
      </c>
      <c r="AA6" s="4">
        <f>AA7</f>
        <v/>
      </c>
      <c r="AB6" s="4">
        <f>AB7</f>
        <v/>
      </c>
      <c r="AC6" s="4">
        <f>AC7</f>
        <v/>
      </c>
      <c r="AD6" s="4">
        <f>AD7</f>
        <v/>
      </c>
      <c r="AE6" s="4">
        <f>AE7</f>
        <v/>
      </c>
      <c r="AF6" s="4">
        <f>AF7</f>
        <v/>
      </c>
      <c r="AG6" s="4">
        <f>AG7</f>
        <v/>
      </c>
      <c r="AH6" s="4">
        <f>AH7</f>
        <v/>
      </c>
      <c r="AI6" s="4">
        <f>AI7</f>
        <v/>
      </c>
      <c r="AJ6" s="4">
        <f>AJ7</f>
        <v/>
      </c>
      <c r="AK6" s="4">
        <f>AK7</f>
        <v/>
      </c>
      <c r="AL6" s="4">
        <f>AL7</f>
        <v/>
      </c>
      <c r="AM6" s="4">
        <f>AM7</f>
        <v/>
      </c>
      <c r="AN6" s="4">
        <f>AN7</f>
        <v/>
      </c>
      <c r="AO6" s="4">
        <f>AO7</f>
        <v/>
      </c>
      <c r="AP6" s="4">
        <f>AP7</f>
        <v/>
      </c>
      <c r="AQ6" s="4">
        <f>AQ7</f>
        <v/>
      </c>
      <c r="AR6" s="4">
        <f>AR7</f>
        <v/>
      </c>
      <c r="AS6" s="4">
        <f>AS7</f>
        <v/>
      </c>
      <c r="AT6" s="4">
        <f>AT7</f>
        <v/>
      </c>
      <c r="AU6" s="4">
        <f>AU7</f>
        <v/>
      </c>
      <c r="AV6" s="4">
        <f>AV7</f>
        <v/>
      </c>
      <c r="AW6" s="4">
        <f>AW7</f>
        <v/>
      </c>
      <c r="AX6" s="4">
        <f>AX7</f>
        <v/>
      </c>
      <c r="AY6" s="4">
        <f>AY7</f>
        <v/>
      </c>
      <c r="AZ6" s="4">
        <f>AZ7</f>
        <v/>
      </c>
      <c r="BA6" s="4">
        <f>BA7</f>
        <v/>
      </c>
      <c r="BB6" s="4">
        <f>BB7</f>
        <v/>
      </c>
    </row>
    <row r="7">
      <c r="A7" t="inlineStr">
        <is>
          <t>Gewerbesteuer</t>
        </is>
      </c>
      <c r="B7" s="4">
        <f>IF(('Umsatzerlöse'!B14-Materialaufwand!B9-Personalkosten!B156-Investitionen!B34-(B5+B8+B10+B11+B12+B13+B14+B15+B16+B17+B18+B19+B21+B22+B23+B24+B26+B27+B28+B29+B30+B32+B33+B34+B35+B36+B37+B38+B39+B40+B42+B44+B45+B46+B47+B48+B49+B50+B51))&gt;0,ROUND(('Umsatzerlöse'!B14-Materialaufwand!B9-Personalkosten!B156-Investitionen!B34-(B5+B8+B10+B11+B12+B13+B14+B15+B16+B17+B18+B19+B21+B22+B23+B24+B26+B27+B28+B29+B30+B32+B33+B34+B35+B36+B37+B38+B39+B40+B42+B44+B45+B46+B47+B48+B49+B50+B51))*0.1225,0),0)</f>
        <v/>
      </c>
      <c r="C7" s="4">
        <f>IF(('Umsatzerlöse'!C14-Materialaufwand!C9-Personalkosten!C156-Investitionen!C34-(C5+C8+C10+C11+C12+C13+C14+C15+C16+C17+C18+C19+C21+C22+C23+C24+C26+C27+C28+C29+C30+C32+C33+C34+C35+C36+C37+C38+C39+C40+C42+C44+C45+C46+C47+C48+C49+C50+C51))&gt;0,ROUND(('Umsatzerlöse'!C14-Materialaufwand!C9-Personalkosten!C156-Investitionen!C34-(C5+C8+C10+C11+C12+C13+C14+C15+C16+C17+C18+C19+C21+C22+C23+C24+C26+C27+C28+C29+C30+C32+C33+C34+C35+C36+C37+C38+C39+C40+C42+C44+C45+C46+C47+C48+C49+C50+C51))*0.1225,0),0)</f>
        <v/>
      </c>
      <c r="D7" s="4">
        <f>IF(('Umsatzerlöse'!D14-Materialaufwand!D9-Personalkosten!D156-Investitionen!D34-(D5+D8+D10+D11+D12+D13+D14+D15+D16+D17+D18+D19+D21+D22+D23+D24+D26+D27+D28+D29+D30+D32+D33+D34+D35+D36+D37+D38+D39+D40+D42+D44+D45+D46+D47+D48+D49+D50+D51))&gt;0,ROUND(('Umsatzerlöse'!D14-Materialaufwand!D9-Personalkosten!D156-Investitionen!D34-(D5+D8+D10+D11+D12+D13+D14+D15+D16+D17+D18+D19+D21+D22+D23+D24+D26+D27+D28+D29+D30+D32+D33+D34+D35+D36+D37+D38+D39+D40+D42+D44+D45+D46+D47+D48+D49+D50+D51))*0.1225,0),0)</f>
        <v/>
      </c>
      <c r="E7" s="4">
        <f>IF(('Umsatzerlöse'!E14-Materialaufwand!E9-Personalkosten!E156-Investitionen!E34-(E5+E8+E10+E11+E12+E13+E14+E15+E16+E17+E18+E19+E21+E22+E23+E24+E26+E27+E28+E29+E30+E32+E33+E34+E35+E36+E37+E38+E39+E40+E42+E44+E45+E46+E47+E48+E49+E50+E51))&gt;0,ROUND(('Umsatzerlöse'!E14-Materialaufwand!E9-Personalkosten!E156-Investitionen!E34-(E5+E8+E10+E11+E12+E13+E14+E15+E16+E17+E18+E19+E21+E22+E23+E24+E26+E27+E28+E29+E30+E32+E33+E34+E35+E36+E37+E38+E39+E40+E42+E44+E45+E46+E47+E48+E49+E50+E51))*0.1225,0),0)</f>
        <v/>
      </c>
      <c r="F7" s="4">
        <f>IF(('Umsatzerlöse'!F14-Materialaufwand!F9-Personalkosten!F156-Investitionen!F34-(F5+F8+F10+F11+F12+F13+F14+F15+F16+F17+F18+F19+F21+F22+F23+F24+F26+F27+F28+F29+F30+F32+F33+F34+F35+F36+F37+F38+F39+F40+F42+F44+F45+F46+F47+F48+F49+F50+F51))&gt;0,ROUND(('Umsatzerlöse'!F14-Materialaufwand!F9-Personalkosten!F156-Investitionen!F34-(F5+F8+F10+F11+F12+F13+F14+F15+F16+F17+F18+F19+F21+F22+F23+F24+F26+F27+F28+F29+F30+F32+F33+F34+F35+F36+F37+F38+F39+F40+F42+F44+F45+F46+F47+F48+F49+F50+F51))*0.1225,0),0)</f>
        <v/>
      </c>
      <c r="G7" s="4">
        <f>IF(('Umsatzerlöse'!G14-Materialaufwand!G9-Personalkosten!G156-Investitionen!G34-(G5+G8+G10+G11+G12+G13+G14+G15+G16+G17+G18+G19+G21+G22+G23+G24+G26+G27+G28+G29+G30+G32+G33+G34+G35+G36+G37+G38+G39+G40+G42+G44+G45+G46+G47+G48+G49+G50+G51))&gt;0,ROUND(('Umsatzerlöse'!G14-Materialaufwand!G9-Personalkosten!G156-Investitionen!G34-(G5+G8+G10+G11+G12+G13+G14+G15+G16+G17+G18+G19+G21+G22+G23+G24+G26+G27+G28+G29+G30+G32+G33+G34+G35+G36+G37+G38+G39+G40+G42+G44+G45+G46+G47+G48+G49+G50+G51))*0.1225,0),0)</f>
        <v/>
      </c>
      <c r="H7" s="4">
        <f>IF(('Umsatzerlöse'!H14-Materialaufwand!H9-Personalkosten!H156-Investitionen!H34-(H5+H8+H10+H11+H12+H13+H14+H15+H16+H17+H18+H19+H21+H22+H23+H24+H26+H27+H28+H29+H30+H32+H33+H34+H35+H36+H37+H38+H39+H40+H42+H44+H45+H46+H47+H48+H49+H50+H51))&gt;0,ROUND(('Umsatzerlöse'!H14-Materialaufwand!H9-Personalkosten!H156-Investitionen!H34-(H5+H8+H10+H11+H12+H13+H14+H15+H16+H17+H18+H19+H21+H22+H23+H24+H26+H27+H28+H29+H30+H32+H33+H34+H35+H36+H37+H38+H39+H40+H42+H44+H45+H46+H47+H48+H49+H50+H51))*0.1225,0),0)</f>
        <v/>
      </c>
      <c r="I7" s="4">
        <f>IF(('Umsatzerlöse'!I14-Materialaufwand!I9-Personalkosten!I156-Investitionen!I34-(I5+I8+I10+I11+I12+I13+I14+I15+I16+I17+I18+I19+I21+I22+I23+I24+I26+I27+I28+I29+I30+I32+I33+I34+I35+I36+I37+I38+I39+I40+I42+I44+I45+I46+I47+I48+I49+I50+I51))&gt;0,ROUND(('Umsatzerlöse'!I14-Materialaufwand!I9-Personalkosten!I156-Investitionen!I34-(I5+I8+I10+I11+I12+I13+I14+I15+I16+I17+I18+I19+I21+I22+I23+I24+I26+I27+I28+I29+I30+I32+I33+I34+I35+I36+I37+I38+I39+I40+I42+I44+I45+I46+I47+I48+I49+I50+I51))*0.1225,0),0)</f>
        <v/>
      </c>
      <c r="J7" s="4">
        <f>IF(('Umsatzerlöse'!J14-Materialaufwand!J9-Personalkosten!J156-Investitionen!J34-(J5+J8+J10+J11+J12+J13+J14+J15+J16+J17+J18+J19+J21+J22+J23+J24+J26+J27+J28+J29+J30+J32+J33+J34+J35+J36+J37+J38+J39+J40+J42+J44+J45+J46+J47+J48+J49+J50+J51))&gt;0,ROUND(('Umsatzerlöse'!J14-Materialaufwand!J9-Personalkosten!J156-Investitionen!J34-(J5+J8+J10+J11+J12+J13+J14+J15+J16+J17+J18+J19+J21+J22+J23+J24+J26+J27+J28+J29+J30+J32+J33+J34+J35+J36+J37+J38+J39+J40+J42+J44+J45+J46+J47+J48+J49+J50+J51))*0.1225,0),0)</f>
        <v/>
      </c>
      <c r="K7" s="4">
        <f>IF(('Umsatzerlöse'!K14-Materialaufwand!K9-Personalkosten!K156-Investitionen!K34-(K5+K8+K10+K11+K12+K13+K14+K15+K16+K17+K18+K19+K21+K22+K23+K24+K26+K27+K28+K29+K30+K32+K33+K34+K35+K36+K37+K38+K39+K40+K42+K44+K45+K46+K47+K48+K49+K50+K51))&gt;0,ROUND(('Umsatzerlöse'!K14-Materialaufwand!K9-Personalkosten!K156-Investitionen!K34-(K5+K8+K10+K11+K12+K13+K14+K15+K16+K17+K18+K19+K21+K22+K23+K24+K26+K27+K28+K29+K30+K32+K33+K34+K35+K36+K37+K38+K39+K40+K42+K44+K45+K46+K47+K48+K49+K50+K51))*0.1225,0),0)</f>
        <v/>
      </c>
      <c r="L7" s="4">
        <f>IF(('Umsatzerlöse'!L14-Materialaufwand!L9-Personalkosten!L156-Investitionen!L34-(L5+L8+L10+L11+L12+L13+L14+L15+L16+L17+L18+L19+L21+L22+L23+L24+L26+L27+L28+L29+L30+L32+L33+L34+L35+L36+L37+L38+L39+L40+L42+L44+L45+L46+L47+L48+L49+L50+L51))&gt;0,ROUND(('Umsatzerlöse'!L14-Materialaufwand!L9-Personalkosten!L156-Investitionen!L34-(L5+L8+L10+L11+L12+L13+L14+L15+L16+L17+L18+L19+L21+L22+L23+L24+L26+L27+L28+L29+L30+L32+L33+L34+L35+L36+L37+L38+L39+L40+L42+L44+L45+L46+L47+L48+L49+L50+L51))*0.1225,0),0)</f>
        <v/>
      </c>
      <c r="M7" s="4">
        <f>IF(('Umsatzerlöse'!M14-Materialaufwand!M9-Personalkosten!M156-Investitionen!M34-(M5+M8+M10+M11+M12+M13+M14+M15+M16+M17+M18+M19+M21+M22+M23+M24+M26+M27+M28+M29+M30+M32+M33+M34+M35+M36+M37+M38+M39+M40+M42+M44+M45+M46+M47+M48+M49+M50+M51))&gt;0,ROUND(('Umsatzerlöse'!M14-Materialaufwand!M9-Personalkosten!M156-Investitionen!M34-(M5+M8+M10+M11+M12+M13+M14+M15+M16+M17+M18+M19+M21+M22+M23+M24+M26+M27+M28+M29+M30+M32+M33+M34+M35+M36+M37+M38+M39+M40+M42+M44+M45+M46+M47+M48+M49+M50+M51))*0.1225,0),0)</f>
        <v/>
      </c>
      <c r="N7" s="4">
        <f>IF(('Umsatzerlöse'!N14-Materialaufwand!N9-Personalkosten!N156-Investitionen!N34-(N5+N8+N10+N11+N12+N13+N14+N15+N16+N17+N18+N19+N21+N22+N23+N24+N26+N27+N28+N29+N30+N32+N33+N34+N35+N36+N37+N38+N39+N40+N42+N44+N45+N46+N47+N48+N49+N50+N51))&gt;0,ROUND(('Umsatzerlöse'!N14-Materialaufwand!N9-Personalkosten!N156-Investitionen!N34-(N5+N8+N10+N11+N12+N13+N14+N15+N16+N17+N18+N19+N21+N22+N23+N24+N26+N27+N28+N29+N30+N32+N33+N34+N35+N36+N37+N38+N39+N40+N42+N44+N45+N46+N47+N48+N49+N50+N51))*0.1225,0),0)</f>
        <v/>
      </c>
      <c r="O7" s="4">
        <f>IF(('Umsatzerlöse'!O14-Materialaufwand!O9-Personalkosten!O156-Investitionen!O34-(O5+O8+O10+O11+O12+O13+O14+O15+O16+O17+O18+O19+O21+O22+O23+O24+O26+O27+O28+O29+O30+O32+O33+O34+O35+O36+O37+O38+O39+O40+O42+O44+O45+O46+O47+O48+O49+O50+O51))&gt;0,ROUND(('Umsatzerlöse'!O14-Materialaufwand!O9-Personalkosten!O156-Investitionen!O34-(O5+O8+O10+O11+O12+O13+O14+O15+O16+O17+O18+O19+O21+O22+O23+O24+O26+O27+O28+O29+O30+O32+O33+O34+O35+O36+O37+O38+O39+O40+O42+O44+O45+O46+O47+O48+O49+O50+O51))*0.1225,0),0)</f>
        <v/>
      </c>
      <c r="P7" s="4">
        <f>IF(('Umsatzerlöse'!P14-Materialaufwand!P9-Personalkosten!P156-Investitionen!P34-(P5+P8+P10+P11+P12+P13+P14+P15+P16+P17+P18+P19+P21+P22+P23+P24+P26+P27+P28+P29+P30+P32+P33+P34+P35+P36+P37+P38+P39+P40+P42+P44+P45+P46+P47+P48+P49+P50+P51))&gt;0,ROUND(('Umsatzerlöse'!P14-Materialaufwand!P9-Personalkosten!P156-Investitionen!P34-(P5+P8+P10+P11+P12+P13+P14+P15+P16+P17+P18+P19+P21+P22+P23+P24+P26+P27+P28+P29+P30+P32+P33+P34+P35+P36+P37+P38+P39+P40+P42+P44+P45+P46+P47+P48+P49+P50+P51))*0.1225,0),0)</f>
        <v/>
      </c>
      <c r="Q7" s="4">
        <f>IF(('Umsatzerlöse'!Q14-Materialaufwand!Q9-Personalkosten!Q156-Investitionen!Q34-(Q5+Q8+Q10+Q11+Q12+Q13+Q14+Q15+Q16+Q17+Q18+Q19+Q21+Q22+Q23+Q24+Q26+Q27+Q28+Q29+Q30+Q32+Q33+Q34+Q35+Q36+Q37+Q38+Q39+Q40+Q42+Q44+Q45+Q46+Q47+Q48+Q49+Q50+Q51))&gt;0,ROUND(('Umsatzerlöse'!Q14-Materialaufwand!Q9-Personalkosten!Q156-Investitionen!Q34-(Q5+Q8+Q10+Q11+Q12+Q13+Q14+Q15+Q16+Q17+Q18+Q19+Q21+Q22+Q23+Q24+Q26+Q27+Q28+Q29+Q30+Q32+Q33+Q34+Q35+Q36+Q37+Q38+Q39+Q40+Q42+Q44+Q45+Q46+Q47+Q48+Q49+Q50+Q51))*0.1225,0),0)</f>
        <v/>
      </c>
      <c r="R7" s="4">
        <f>IF(('Umsatzerlöse'!R14-Materialaufwand!R9-Personalkosten!R156-Investitionen!R34-(R5+R8+R10+R11+R12+R13+R14+R15+R16+R17+R18+R19+R21+R22+R23+R24+R26+R27+R28+R29+R30+R32+R33+R34+R35+R36+R37+R38+R39+R40+R42+R44+R45+R46+R47+R48+R49+R50+R51))&gt;0,ROUND(('Umsatzerlöse'!R14-Materialaufwand!R9-Personalkosten!R156-Investitionen!R34-(R5+R8+R10+R11+R12+R13+R14+R15+R16+R17+R18+R19+R21+R22+R23+R24+R26+R27+R28+R29+R30+R32+R33+R34+R35+R36+R37+R38+R39+R40+R42+R44+R45+R46+R47+R48+R49+R50+R51))*0.1225,0),0)</f>
        <v/>
      </c>
      <c r="S7" s="4">
        <f>IF(('Umsatzerlöse'!S14-Materialaufwand!S9-Personalkosten!S156-Investitionen!S34-(S5+S8+S10+S11+S12+S13+S14+S15+S16+S17+S18+S19+S21+S22+S23+S24+S26+S27+S28+S29+S30+S32+S33+S34+S35+S36+S37+S38+S39+S40+S42+S44+S45+S46+S47+S48+S49+S50+S51))&gt;0,ROUND(('Umsatzerlöse'!S14-Materialaufwand!S9-Personalkosten!S156-Investitionen!S34-(S5+S8+S10+S11+S12+S13+S14+S15+S16+S17+S18+S19+S21+S22+S23+S24+S26+S27+S28+S29+S30+S32+S33+S34+S35+S36+S37+S38+S39+S40+S42+S44+S45+S46+S47+S48+S49+S50+S51))*0.1225,0),0)</f>
        <v/>
      </c>
      <c r="T7" s="4">
        <f>IF(('Umsatzerlöse'!T14-Materialaufwand!T9-Personalkosten!T156-Investitionen!T34-(T5+T8+T10+T11+T12+T13+T14+T15+T16+T17+T18+T19+T21+T22+T23+T24+T26+T27+T28+T29+T30+T32+T33+T34+T35+T36+T37+T38+T39+T40+T42+T44+T45+T46+T47+T48+T49+T50+T51))&gt;0,ROUND(('Umsatzerlöse'!T14-Materialaufwand!T9-Personalkosten!T156-Investitionen!T34-(T5+T8+T10+T11+T12+T13+T14+T15+T16+T17+T18+T19+T21+T22+T23+T24+T26+T27+T28+T29+T30+T32+T33+T34+T35+T36+T37+T38+T39+T40+T42+T44+T45+T46+T47+T48+T49+T50+T51))*0.1225,0),0)</f>
        <v/>
      </c>
      <c r="U7" s="4">
        <f>IF(('Umsatzerlöse'!U14-Materialaufwand!U9-Personalkosten!U156-Investitionen!U34-(U5+U8+U10+U11+U12+U13+U14+U15+U16+U17+U18+U19+U21+U22+U23+U24+U26+U27+U28+U29+U30+U32+U33+U34+U35+U36+U37+U38+U39+U40+U42+U44+U45+U46+U47+U48+U49+U50+U51))&gt;0,ROUND(('Umsatzerlöse'!U14-Materialaufwand!U9-Personalkosten!U156-Investitionen!U34-(U5+U8+U10+U11+U12+U13+U14+U15+U16+U17+U18+U19+U21+U22+U23+U24+U26+U27+U28+U29+U30+U32+U33+U34+U35+U36+U37+U38+U39+U40+U42+U44+U45+U46+U47+U48+U49+U50+U51))*0.1225,0),0)</f>
        <v/>
      </c>
      <c r="V7" s="4">
        <f>IF(('Umsatzerlöse'!V14-Materialaufwand!V9-Personalkosten!V156-Investitionen!V34-(V5+V8+V10+V11+V12+V13+V14+V15+V16+V17+V18+V19+V21+V22+V23+V24+V26+V27+V28+V29+V30+V32+V33+V34+V35+V36+V37+V38+V39+V40+V42+V44+V45+V46+V47+V48+V49+V50+V51))&gt;0,ROUND(('Umsatzerlöse'!V14-Materialaufwand!V9-Personalkosten!V156-Investitionen!V34-(V5+V8+V10+V11+V12+V13+V14+V15+V16+V17+V18+V19+V21+V22+V23+V24+V26+V27+V28+V29+V30+V32+V33+V34+V35+V36+V37+V38+V39+V40+V42+V44+V45+V46+V47+V48+V49+V50+V51))*0.1225,0),0)</f>
        <v/>
      </c>
      <c r="W7" s="4">
        <f>IF(('Umsatzerlöse'!W14-Materialaufwand!W9-Personalkosten!W156-Investitionen!W34-(W5+W8+W10+W11+W12+W13+W14+W15+W16+W17+W18+W19+W21+W22+W23+W24+W26+W27+W28+W29+W30+W32+W33+W34+W35+W36+W37+W38+W39+W40+W42+W44+W45+W46+W47+W48+W49+W50+W51))&gt;0,ROUND(('Umsatzerlöse'!W14-Materialaufwand!W9-Personalkosten!W156-Investitionen!W34-(W5+W8+W10+W11+W12+W13+W14+W15+W16+W17+W18+W19+W21+W22+W23+W24+W26+W27+W28+W29+W30+W32+W33+W34+W35+W36+W37+W38+W39+W40+W42+W44+W45+W46+W47+W48+W49+W50+W51))*0.1225,0),0)</f>
        <v/>
      </c>
      <c r="X7" s="4">
        <f>IF(('Umsatzerlöse'!X14-Materialaufwand!X9-Personalkosten!X156-Investitionen!X34-(X5+X8+X10+X11+X12+X13+X14+X15+X16+X17+X18+X19+X21+X22+X23+X24+X26+X27+X28+X29+X30+X32+X33+X34+X35+X36+X37+X38+X39+X40+X42+X44+X45+X46+X47+X48+X49+X50+X51))&gt;0,ROUND(('Umsatzerlöse'!X14-Materialaufwand!X9-Personalkosten!X156-Investitionen!X34-(X5+X8+X10+X11+X12+X13+X14+X15+X16+X17+X18+X19+X21+X22+X23+X24+X26+X27+X28+X29+X30+X32+X33+X34+X35+X36+X37+X38+X39+X40+X42+X44+X45+X46+X47+X48+X49+X50+X51))*0.1225,0),0)</f>
        <v/>
      </c>
      <c r="Y7" s="4">
        <f>IF(('Umsatzerlöse'!Y14-Materialaufwand!Y9-Personalkosten!Y156-Investitionen!Y34-(Y5+Y8+Y10+Y11+Y12+Y13+Y14+Y15+Y16+Y17+Y18+Y19+Y21+Y22+Y23+Y24+Y26+Y27+Y28+Y29+Y30+Y32+Y33+Y34+Y35+Y36+Y37+Y38+Y39+Y40+Y42+Y44+Y45+Y46+Y47+Y48+Y49+Y50+Y51))&gt;0,ROUND(('Umsatzerlöse'!Y14-Materialaufwand!Y9-Personalkosten!Y156-Investitionen!Y34-(Y5+Y8+Y10+Y11+Y12+Y13+Y14+Y15+Y16+Y17+Y18+Y19+Y21+Y22+Y23+Y24+Y26+Y27+Y28+Y29+Y30+Y32+Y33+Y34+Y35+Y36+Y37+Y38+Y39+Y40+Y42+Y44+Y45+Y46+Y47+Y48+Y49+Y50+Y51))*0.1225,0),0)</f>
        <v/>
      </c>
      <c r="Z7" s="4">
        <f>IF(('Umsatzerlöse'!Z14-Materialaufwand!Z9-Personalkosten!Z156-Investitionen!Z34-(Z5+Z8+Z10+Z11+Z12+Z13+Z14+Z15+Z16+Z17+Z18+Z19+Z21+Z22+Z23+Z24+Z26+Z27+Z28+Z29+Z30+Z32+Z33+Z34+Z35+Z36+Z37+Z38+Z39+Z40+Z42+Z44+Z45+Z46+Z47+Z48+Z49+Z50+Z51))&gt;0,ROUND(('Umsatzerlöse'!Z14-Materialaufwand!Z9-Personalkosten!Z156-Investitionen!Z34-(Z5+Z8+Z10+Z11+Z12+Z13+Z14+Z15+Z16+Z17+Z18+Z19+Z21+Z22+Z23+Z24+Z26+Z27+Z28+Z29+Z30+Z32+Z33+Z34+Z35+Z36+Z37+Z38+Z39+Z40+Z42+Z44+Z45+Z46+Z47+Z48+Z49+Z50+Z51))*0.1225,0),0)</f>
        <v/>
      </c>
      <c r="AA7" s="4">
        <f>IF(('Umsatzerlöse'!AA14-Materialaufwand!AA9-Personalkosten!AA156-Investitionen!AA34-(AA5+AA8+AA10+AA11+AA12+AA13+AA14+AA15+AA16+AA17+AA18+AA19+AA21+AA22+AA23+AA24+AA26+AA27+AA28+AA29+AA30+AA32+AA33+AA34+AA35+AA36+AA37+AA38+AA39+AA40+AA42+AA44+AA45+AA46+AA47+AA48+AA49+AA50+AA51))&gt;0,ROUND(('Umsatzerlöse'!AA14-Materialaufwand!AA9-Personalkosten!AA156-Investitionen!AA34-(AA5+AA8+AA10+AA11+AA12+AA13+AA14+AA15+AA16+AA17+AA18+AA19+AA21+AA22+AA23+AA24+AA26+AA27+AA28+AA29+AA30+AA32+AA33+AA34+AA35+AA36+AA37+AA38+AA39+AA40+AA42+AA44+AA45+AA46+AA47+AA48+AA49+AA50+AA51))*0.1225,0),0)</f>
        <v/>
      </c>
      <c r="AB7" s="4">
        <f>IF(('Umsatzerlöse'!AB14-Materialaufwand!AB9-Personalkosten!AB156-Investitionen!AB34-(AB5+AB8+AB10+AB11+AB12+AB13+AB14+AB15+AB16+AB17+AB18+AB19+AB21+AB22+AB23+AB24+AB26+AB27+AB28+AB29+AB30+AB32+AB33+AB34+AB35+AB36+AB37+AB38+AB39+AB40+AB42+AB44+AB45+AB46+AB47+AB48+AB49+AB50+AB51))&gt;0,ROUND(('Umsatzerlöse'!AB14-Materialaufwand!AB9-Personalkosten!AB156-Investitionen!AB34-(AB5+AB8+AB10+AB11+AB12+AB13+AB14+AB15+AB16+AB17+AB18+AB19+AB21+AB22+AB23+AB24+AB26+AB27+AB28+AB29+AB30+AB32+AB33+AB34+AB35+AB36+AB37+AB38+AB39+AB40+AB42+AB44+AB45+AB46+AB47+AB48+AB49+AB50+AB51))*0.1225,0),0)</f>
        <v/>
      </c>
      <c r="AC7" s="4">
        <f>IF(('Umsatzerlöse'!AC14-Materialaufwand!AC9-Personalkosten!AC156-Investitionen!AC34-(AC5+AC8+AC10+AC11+AC12+AC13+AC14+AC15+AC16+AC17+AC18+AC19+AC21+AC22+AC23+AC24+AC26+AC27+AC28+AC29+AC30+AC32+AC33+AC34+AC35+AC36+AC37+AC38+AC39+AC40+AC42+AC44+AC45+AC46+AC47+AC48+AC49+AC50+AC51))&gt;0,ROUND(('Umsatzerlöse'!AC14-Materialaufwand!AC9-Personalkosten!AC156-Investitionen!AC34-(AC5+AC8+AC10+AC11+AC12+AC13+AC14+AC15+AC16+AC17+AC18+AC19+AC21+AC22+AC23+AC24+AC26+AC27+AC28+AC29+AC30+AC32+AC33+AC34+AC35+AC36+AC37+AC38+AC39+AC40+AC42+AC44+AC45+AC46+AC47+AC48+AC49+AC50+AC51))*0.1225,0),0)</f>
        <v/>
      </c>
      <c r="AD7" s="4">
        <f>IF(('Umsatzerlöse'!AD14-Materialaufwand!AD9-Personalkosten!AD156-Investitionen!AD34-(AD5+AD8+AD10+AD11+AD12+AD13+AD14+AD15+AD16+AD17+AD18+AD19+AD21+AD22+AD23+AD24+AD26+AD27+AD28+AD29+AD30+AD32+AD33+AD34+AD35+AD36+AD37+AD38+AD39+AD40+AD42+AD44+AD45+AD46+AD47+AD48+AD49+AD50+AD51))&gt;0,ROUND(('Umsatzerlöse'!AD14-Materialaufwand!AD9-Personalkosten!AD156-Investitionen!AD34-(AD5+AD8+AD10+AD11+AD12+AD13+AD14+AD15+AD16+AD17+AD18+AD19+AD21+AD22+AD23+AD24+AD26+AD27+AD28+AD29+AD30+AD32+AD33+AD34+AD35+AD36+AD37+AD38+AD39+AD40+AD42+AD44+AD45+AD46+AD47+AD48+AD49+AD50+AD51))*0.1225,0),0)</f>
        <v/>
      </c>
      <c r="AE7" s="4">
        <f>IF(('Umsatzerlöse'!AE14-Materialaufwand!AE9-Personalkosten!AE156-Investitionen!AE34-(AE5+AE8+AE10+AE11+AE12+AE13+AE14+AE15+AE16+AE17+AE18+AE19+AE21+AE22+AE23+AE24+AE26+AE27+AE28+AE29+AE30+AE32+AE33+AE34+AE35+AE36+AE37+AE38+AE39+AE40+AE42+AE44+AE45+AE46+AE47+AE48+AE49+AE50+AE51))&gt;0,ROUND(('Umsatzerlöse'!AE14-Materialaufwand!AE9-Personalkosten!AE156-Investitionen!AE34-(AE5+AE8+AE10+AE11+AE12+AE13+AE14+AE15+AE16+AE17+AE18+AE19+AE21+AE22+AE23+AE24+AE26+AE27+AE28+AE29+AE30+AE32+AE33+AE34+AE35+AE36+AE37+AE38+AE39+AE40+AE42+AE44+AE45+AE46+AE47+AE48+AE49+AE50+AE51))*0.1225,0),0)</f>
        <v/>
      </c>
      <c r="AF7" s="4">
        <f>IF(('Umsatzerlöse'!AF14-Materialaufwand!AF9-Personalkosten!AF156-Investitionen!AF34-(AF5+AF8+AF10+AF11+AF12+AF13+AF14+AF15+AF16+AF17+AF18+AF19+AF21+AF22+AF23+AF24+AF26+AF27+AF28+AF29+AF30+AF32+AF33+AF34+AF35+AF36+AF37+AF38+AF39+AF40+AF42+AF44+AF45+AF46+AF47+AF48+AF49+AF50+AF51))&gt;0,ROUND(('Umsatzerlöse'!AF14-Materialaufwand!AF9-Personalkosten!AF156-Investitionen!AF34-(AF5+AF8+AF10+AF11+AF12+AF13+AF14+AF15+AF16+AF17+AF18+AF19+AF21+AF22+AF23+AF24+AF26+AF27+AF28+AF29+AF30+AF32+AF33+AF34+AF35+AF36+AF37+AF38+AF39+AF40+AF42+AF44+AF45+AF46+AF47+AF48+AF49+AF50+AF51))*0.1225,0),0)</f>
        <v/>
      </c>
      <c r="AG7" s="4">
        <f>IF(('Umsatzerlöse'!AG14-Materialaufwand!AG9-Personalkosten!AG156-Investitionen!AG34-(AG5+AG8+AG10+AG11+AG12+AG13+AG14+AG15+AG16+AG17+AG18+AG19+AG21+AG22+AG23+AG24+AG26+AG27+AG28+AG29+AG30+AG32+AG33+AG34+AG35+AG36+AG37+AG38+AG39+AG40+AG42+AG44+AG45+AG46+AG47+AG48+AG49+AG50+AG51))&gt;0,ROUND(('Umsatzerlöse'!AG14-Materialaufwand!AG9-Personalkosten!AG156-Investitionen!AG34-(AG5+AG8+AG10+AG11+AG12+AG13+AG14+AG15+AG16+AG17+AG18+AG19+AG21+AG22+AG23+AG24+AG26+AG27+AG28+AG29+AG30+AG32+AG33+AG34+AG35+AG36+AG37+AG38+AG39+AG40+AG42+AG44+AG45+AG46+AG47+AG48+AG49+AG50+AG51))*0.1225,0),0)</f>
        <v/>
      </c>
      <c r="AH7" s="4">
        <f>IF(('Umsatzerlöse'!AH14-Materialaufwand!AH9-Personalkosten!AH156-Investitionen!AH34-(AH5+AH8+AH10+AH11+AH12+AH13+AH14+AH15+AH16+AH17+AH18+AH19+AH21+AH22+AH23+AH24+AH26+AH27+AH28+AH29+AH30+AH32+AH33+AH34+AH35+AH36+AH37+AH38+AH39+AH40+AH42+AH44+AH45+AH46+AH47+AH48+AH49+AH50+AH51))&gt;0,ROUND(('Umsatzerlöse'!AH14-Materialaufwand!AH9-Personalkosten!AH156-Investitionen!AH34-(AH5+AH8+AH10+AH11+AH12+AH13+AH14+AH15+AH16+AH17+AH18+AH19+AH21+AH22+AH23+AH24+AH26+AH27+AH28+AH29+AH30+AH32+AH33+AH34+AH35+AH36+AH37+AH38+AH39+AH40+AH42+AH44+AH45+AH46+AH47+AH48+AH49+AH50+AH51))*0.1225,0),0)</f>
        <v/>
      </c>
      <c r="AI7" s="4">
        <f>IF(('Umsatzerlöse'!AI14-Materialaufwand!AI9-Personalkosten!AI156-Investitionen!AI34-(AI5+AI8+AI10+AI11+AI12+AI13+AI14+AI15+AI16+AI17+AI18+AI19+AI21+AI22+AI23+AI24+AI26+AI27+AI28+AI29+AI30+AI32+AI33+AI34+AI35+AI36+AI37+AI38+AI39+AI40+AI42+AI44+AI45+AI46+AI47+AI48+AI49+AI50+AI51))&gt;0,ROUND(('Umsatzerlöse'!AI14-Materialaufwand!AI9-Personalkosten!AI156-Investitionen!AI34-(AI5+AI8+AI10+AI11+AI12+AI13+AI14+AI15+AI16+AI17+AI18+AI19+AI21+AI22+AI23+AI24+AI26+AI27+AI28+AI29+AI30+AI32+AI33+AI34+AI35+AI36+AI37+AI38+AI39+AI40+AI42+AI44+AI45+AI46+AI47+AI48+AI49+AI50+AI51))*0.1225,0),0)</f>
        <v/>
      </c>
      <c r="AJ7" s="4">
        <f>IF(('Umsatzerlöse'!AJ14-Materialaufwand!AJ9-Personalkosten!AJ156-Investitionen!AJ34-(AJ5+AJ8+AJ10+AJ11+AJ12+AJ13+AJ14+AJ15+AJ16+AJ17+AJ18+AJ19+AJ21+AJ22+AJ23+AJ24+AJ26+AJ27+AJ28+AJ29+AJ30+AJ32+AJ33+AJ34+AJ35+AJ36+AJ37+AJ38+AJ39+AJ40+AJ42+AJ44+AJ45+AJ46+AJ47+AJ48+AJ49+AJ50+AJ51))&gt;0,ROUND(('Umsatzerlöse'!AJ14-Materialaufwand!AJ9-Personalkosten!AJ156-Investitionen!AJ34-(AJ5+AJ8+AJ10+AJ11+AJ12+AJ13+AJ14+AJ15+AJ16+AJ17+AJ18+AJ19+AJ21+AJ22+AJ23+AJ24+AJ26+AJ27+AJ28+AJ29+AJ30+AJ32+AJ33+AJ34+AJ35+AJ36+AJ37+AJ38+AJ39+AJ40+AJ42+AJ44+AJ45+AJ46+AJ47+AJ48+AJ49+AJ50+AJ51))*0.1225,0),0)</f>
        <v/>
      </c>
      <c r="AK7" s="4">
        <f>IF(('Umsatzerlöse'!AK14-Materialaufwand!AK9-Personalkosten!AK156-Investitionen!AK34-(AK5+AK8+AK10+AK11+AK12+AK13+AK14+AK15+AK16+AK17+AK18+AK19+AK21+AK22+AK23+AK24+AK26+AK27+AK28+AK29+AK30+AK32+AK33+AK34+AK35+AK36+AK37+AK38+AK39+AK40+AK42+AK44+AK45+AK46+AK47+AK48+AK49+AK50+AK51))&gt;0,ROUND(('Umsatzerlöse'!AK14-Materialaufwand!AK9-Personalkosten!AK156-Investitionen!AK34-(AK5+AK8+AK10+AK11+AK12+AK13+AK14+AK15+AK16+AK17+AK18+AK19+AK21+AK22+AK23+AK24+AK26+AK27+AK28+AK29+AK30+AK32+AK33+AK34+AK35+AK36+AK37+AK38+AK39+AK40+AK42+AK44+AK45+AK46+AK47+AK48+AK49+AK50+AK51))*0.1225,0),0)</f>
        <v/>
      </c>
      <c r="AL7" s="4">
        <f>IF(('Umsatzerlöse'!AL14-Materialaufwand!AL9-Personalkosten!AL156-Investitionen!AL34-(AL5+AL8+AL10+AL11+AL12+AL13+AL14+AL15+AL16+AL17+AL18+AL19+AL21+AL22+AL23+AL24+AL26+AL27+AL28+AL29+AL30+AL32+AL33+AL34+AL35+AL36+AL37+AL38+AL39+AL40+AL42+AL44+AL45+AL46+AL47+AL48+AL49+AL50+AL51))&gt;0,ROUND(('Umsatzerlöse'!AL14-Materialaufwand!AL9-Personalkosten!AL156-Investitionen!AL34-(AL5+AL8+AL10+AL11+AL12+AL13+AL14+AL15+AL16+AL17+AL18+AL19+AL21+AL22+AL23+AL24+AL26+AL27+AL28+AL29+AL30+AL32+AL33+AL34+AL35+AL36+AL37+AL38+AL39+AL40+AL42+AL44+AL45+AL46+AL47+AL48+AL49+AL50+AL51))*0.1225,0),0)</f>
        <v/>
      </c>
      <c r="AM7" s="4">
        <f>IF(('Umsatzerlöse'!AM14-Materialaufwand!AM9-Personalkosten!AM156-Investitionen!AM34-(AM5+AM8+AM10+AM11+AM12+AM13+AM14+AM15+AM16+AM17+AM18+AM19+AM21+AM22+AM23+AM24+AM26+AM27+AM28+AM29+AM30+AM32+AM33+AM34+AM35+AM36+AM37+AM38+AM39+AM40+AM42+AM44+AM45+AM46+AM47+AM48+AM49+AM50+AM51))&gt;0,ROUND(('Umsatzerlöse'!AM14-Materialaufwand!AM9-Personalkosten!AM156-Investitionen!AM34-(AM5+AM8+AM10+AM11+AM12+AM13+AM14+AM15+AM16+AM17+AM18+AM19+AM21+AM22+AM23+AM24+AM26+AM27+AM28+AM29+AM30+AM32+AM33+AM34+AM35+AM36+AM37+AM38+AM39+AM40+AM42+AM44+AM45+AM46+AM47+AM48+AM49+AM50+AM51))*0.1225,0),0)</f>
        <v/>
      </c>
      <c r="AN7" s="4">
        <f>IF(('Umsatzerlöse'!AN14-Materialaufwand!AN9-Personalkosten!AN156-Investitionen!AN34-(AN5+AN8+AN10+AN11+AN12+AN13+AN14+AN15+AN16+AN17+AN18+AN19+AN21+AN22+AN23+AN24+AN26+AN27+AN28+AN29+AN30+AN32+AN33+AN34+AN35+AN36+AN37+AN38+AN39+AN40+AN42+AN44+AN45+AN46+AN47+AN48+AN49+AN50+AN51))&gt;0,ROUND(('Umsatzerlöse'!AN14-Materialaufwand!AN9-Personalkosten!AN156-Investitionen!AN34-(AN5+AN8+AN10+AN11+AN12+AN13+AN14+AN15+AN16+AN17+AN18+AN19+AN21+AN22+AN23+AN24+AN26+AN27+AN28+AN29+AN30+AN32+AN33+AN34+AN35+AN36+AN37+AN38+AN39+AN40+AN42+AN44+AN45+AN46+AN47+AN48+AN49+AN50+AN51))*0.1225,0),0)</f>
        <v/>
      </c>
      <c r="AO7" s="4">
        <f>IF(('Umsatzerlöse'!AO14-Materialaufwand!AO9-Personalkosten!AO156-Investitionen!AO34-(AO5+AO8+AO10+AO11+AO12+AO13+AO14+AO15+AO16+AO17+AO18+AO19+AO21+AO22+AO23+AO24+AO26+AO27+AO28+AO29+AO30+AO32+AO33+AO34+AO35+AO36+AO37+AO38+AO39+AO40+AO42+AO44+AO45+AO46+AO47+AO48+AO49+AO50+AO51))&gt;0,ROUND(('Umsatzerlöse'!AO14-Materialaufwand!AO9-Personalkosten!AO156-Investitionen!AO34-(AO5+AO8+AO10+AO11+AO12+AO13+AO14+AO15+AO16+AO17+AO18+AO19+AO21+AO22+AO23+AO24+AO26+AO27+AO28+AO29+AO30+AO32+AO33+AO34+AO35+AO36+AO37+AO38+AO39+AO40+AO42+AO44+AO45+AO46+AO47+AO48+AO49+AO50+AO51))*0.1225,0),0)</f>
        <v/>
      </c>
      <c r="AP7" s="4">
        <f>IF(('Umsatzerlöse'!AP14-Materialaufwand!AP9-Personalkosten!AP156-Investitionen!AP34-(AP5+AP8+AP10+AP11+AP12+AP13+AP14+AP15+AP16+AP17+AP18+AP19+AP21+AP22+AP23+AP24+AP26+AP27+AP28+AP29+AP30+AP32+AP33+AP34+AP35+AP36+AP37+AP38+AP39+AP40+AP42+AP44+AP45+AP46+AP47+AP48+AP49+AP50+AP51))&gt;0,ROUND(('Umsatzerlöse'!AP14-Materialaufwand!AP9-Personalkosten!AP156-Investitionen!AP34-(AP5+AP8+AP10+AP11+AP12+AP13+AP14+AP15+AP16+AP17+AP18+AP19+AP21+AP22+AP23+AP24+AP26+AP27+AP28+AP29+AP30+AP32+AP33+AP34+AP35+AP36+AP37+AP38+AP39+AP40+AP42+AP44+AP45+AP46+AP47+AP48+AP49+AP50+AP51))*0.1225,0),0)</f>
        <v/>
      </c>
      <c r="AQ7" s="4">
        <f>IF(('Umsatzerlöse'!AQ14-Materialaufwand!AQ9-Personalkosten!AQ156-Investitionen!AQ34-(AQ5+AQ8+AQ10+AQ11+AQ12+AQ13+AQ14+AQ15+AQ16+AQ17+AQ18+AQ19+AQ21+AQ22+AQ23+AQ24+AQ26+AQ27+AQ28+AQ29+AQ30+AQ32+AQ33+AQ34+AQ35+AQ36+AQ37+AQ38+AQ39+AQ40+AQ42+AQ44+AQ45+AQ46+AQ47+AQ48+AQ49+AQ50+AQ51))&gt;0,ROUND(('Umsatzerlöse'!AQ14-Materialaufwand!AQ9-Personalkosten!AQ156-Investitionen!AQ34-(AQ5+AQ8+AQ10+AQ11+AQ12+AQ13+AQ14+AQ15+AQ16+AQ17+AQ18+AQ19+AQ21+AQ22+AQ23+AQ24+AQ26+AQ27+AQ28+AQ29+AQ30+AQ32+AQ33+AQ34+AQ35+AQ36+AQ37+AQ38+AQ39+AQ40+AQ42+AQ44+AQ45+AQ46+AQ47+AQ48+AQ49+AQ50+AQ51))*0.1225,0),0)</f>
        <v/>
      </c>
      <c r="AR7" s="4">
        <f>IF(('Umsatzerlöse'!AR14-Materialaufwand!AR9-Personalkosten!AR156-Investitionen!AR34-(AR5+AR8+AR10+AR11+AR12+AR13+AR14+AR15+AR16+AR17+AR18+AR19+AR21+AR22+AR23+AR24+AR26+AR27+AR28+AR29+AR30+AR32+AR33+AR34+AR35+AR36+AR37+AR38+AR39+AR40+AR42+AR44+AR45+AR46+AR47+AR48+AR49+AR50+AR51))&gt;0,ROUND(('Umsatzerlöse'!AR14-Materialaufwand!AR9-Personalkosten!AR156-Investitionen!AR34-(AR5+AR8+AR10+AR11+AR12+AR13+AR14+AR15+AR16+AR17+AR18+AR19+AR21+AR22+AR23+AR24+AR26+AR27+AR28+AR29+AR30+AR32+AR33+AR34+AR35+AR36+AR37+AR38+AR39+AR40+AR42+AR44+AR45+AR46+AR47+AR48+AR49+AR50+AR51))*0.1225,0),0)</f>
        <v/>
      </c>
      <c r="AS7" s="4">
        <f>IF(('Umsatzerlöse'!AS14-Materialaufwand!AS9-Personalkosten!AS156-Investitionen!AS34-(AS5+AS8+AS10+AS11+AS12+AS13+AS14+AS15+AS16+AS17+AS18+AS19+AS21+AS22+AS23+AS24+AS26+AS27+AS28+AS29+AS30+AS32+AS33+AS34+AS35+AS36+AS37+AS38+AS39+AS40+AS42+AS44+AS45+AS46+AS47+AS48+AS49+AS50+AS51))&gt;0,ROUND(('Umsatzerlöse'!AS14-Materialaufwand!AS9-Personalkosten!AS156-Investitionen!AS34-(AS5+AS8+AS10+AS11+AS12+AS13+AS14+AS15+AS16+AS17+AS18+AS19+AS21+AS22+AS23+AS24+AS26+AS27+AS28+AS29+AS30+AS32+AS33+AS34+AS35+AS36+AS37+AS38+AS39+AS40+AS42+AS44+AS45+AS46+AS47+AS48+AS49+AS50+AS51))*0.1225,0),0)</f>
        <v/>
      </c>
      <c r="AT7" s="4">
        <f>IF(('Umsatzerlöse'!AT14-Materialaufwand!AT9-Personalkosten!AT156-Investitionen!AT34-(AT5+AT8+AT10+AT11+AT12+AT13+AT14+AT15+AT16+AT17+AT18+AT19+AT21+AT22+AT23+AT24+AT26+AT27+AT28+AT29+AT30+AT32+AT33+AT34+AT35+AT36+AT37+AT38+AT39+AT40+AT42+AT44+AT45+AT46+AT47+AT48+AT49+AT50+AT51))&gt;0,ROUND(('Umsatzerlöse'!AT14-Materialaufwand!AT9-Personalkosten!AT156-Investitionen!AT34-(AT5+AT8+AT10+AT11+AT12+AT13+AT14+AT15+AT16+AT17+AT18+AT19+AT21+AT22+AT23+AT24+AT26+AT27+AT28+AT29+AT30+AT32+AT33+AT34+AT35+AT36+AT37+AT38+AT39+AT40+AT42+AT44+AT45+AT46+AT47+AT48+AT49+AT50+AT51))*0.1225,0),0)</f>
        <v/>
      </c>
      <c r="AU7" s="4">
        <f>IF(('Umsatzerlöse'!AU14-Materialaufwand!AU9-Personalkosten!AU156-Investitionen!AU34-(AU5+AU8+AU10+AU11+AU12+AU13+AU14+AU15+AU16+AU17+AU18+AU19+AU21+AU22+AU23+AU24+AU26+AU27+AU28+AU29+AU30+AU32+AU33+AU34+AU35+AU36+AU37+AU38+AU39+AU40+AU42+AU44+AU45+AU46+AU47+AU48+AU49+AU50+AU51))&gt;0,ROUND(('Umsatzerlöse'!AU14-Materialaufwand!AU9-Personalkosten!AU156-Investitionen!AU34-(AU5+AU8+AU10+AU11+AU12+AU13+AU14+AU15+AU16+AU17+AU18+AU19+AU21+AU22+AU23+AU24+AU26+AU27+AU28+AU29+AU30+AU32+AU33+AU34+AU35+AU36+AU37+AU38+AU39+AU40+AU42+AU44+AU45+AU46+AU47+AU48+AU49+AU50+AU51))*0.1225,0),0)</f>
        <v/>
      </c>
      <c r="AV7" s="4">
        <f>IF(('Umsatzerlöse'!AV14-Materialaufwand!AV9-Personalkosten!AV156-Investitionen!AV34-(AV5+AV8+AV10+AV11+AV12+AV13+AV14+AV15+AV16+AV17+AV18+AV19+AV21+AV22+AV23+AV24+AV26+AV27+AV28+AV29+AV30+AV32+AV33+AV34+AV35+AV36+AV37+AV38+AV39+AV40+AV42+AV44+AV45+AV46+AV47+AV48+AV49+AV50+AV51))&gt;0,ROUND(('Umsatzerlöse'!AV14-Materialaufwand!AV9-Personalkosten!AV156-Investitionen!AV34-(AV5+AV8+AV10+AV11+AV12+AV13+AV14+AV15+AV16+AV17+AV18+AV19+AV21+AV22+AV23+AV24+AV26+AV27+AV28+AV29+AV30+AV32+AV33+AV34+AV35+AV36+AV37+AV38+AV39+AV40+AV42+AV44+AV45+AV46+AV47+AV48+AV49+AV50+AV51))*0.1225,0),0)</f>
        <v/>
      </c>
      <c r="AW7" s="4">
        <f>IF(('Umsatzerlöse'!AW14-Materialaufwand!AW9-Personalkosten!AW156-Investitionen!AW34-(AW5+AW8+AW10+AW11+AW12+AW13+AW14+AW15+AW16+AW17+AW18+AW19+AW21+AW22+AW23+AW24+AW26+AW27+AW28+AW29+AW30+AW32+AW33+AW34+AW35+AW36+AW37+AW38+AW39+AW40+AW42+AW44+AW45+AW46+AW47+AW48+AW49+AW50+AW51))&gt;0,ROUND(('Umsatzerlöse'!AW14-Materialaufwand!AW9-Personalkosten!AW156-Investitionen!AW34-(AW5+AW8+AW10+AW11+AW12+AW13+AW14+AW15+AW16+AW17+AW18+AW19+AW21+AW22+AW23+AW24+AW26+AW27+AW28+AW29+AW30+AW32+AW33+AW34+AW35+AW36+AW37+AW38+AW39+AW40+AW42+AW44+AW45+AW46+AW47+AW48+AW49+AW50+AW51))*0.1225,0),0)</f>
        <v/>
      </c>
      <c r="AX7" s="4">
        <f>IF(('Umsatzerlöse'!AX14-Materialaufwand!AX9-Personalkosten!AX156-Investitionen!AX34-(AX5+AX8+AX10+AX11+AX12+AX13+AX14+AX15+AX16+AX17+AX18+AX19+AX21+AX22+AX23+AX24+AX26+AX27+AX28+AX29+AX30+AX32+AX33+AX34+AX35+AX36+AX37+AX38+AX39+AX40+AX42+AX44+AX45+AX46+AX47+AX48+AX49+AX50+AX51))&gt;0,ROUND(('Umsatzerlöse'!AX14-Materialaufwand!AX9-Personalkosten!AX156-Investitionen!AX34-(AX5+AX8+AX10+AX11+AX12+AX13+AX14+AX15+AX16+AX17+AX18+AX19+AX21+AX22+AX23+AX24+AX26+AX27+AX28+AX29+AX30+AX32+AX33+AX34+AX35+AX36+AX37+AX38+AX39+AX40+AX42+AX44+AX45+AX46+AX47+AX48+AX49+AX50+AX51))*0.1225,0),0)</f>
        <v/>
      </c>
      <c r="AY7" s="4">
        <f>IF(('Umsatzerlöse'!AY14-Materialaufwand!AY9-Personalkosten!AY156-Investitionen!AY34-(AY5+AY8+AY10+AY11+AY12+AY13+AY14+AY15+AY16+AY17+AY18+AY19+AY21+AY22+AY23+AY24+AY26+AY27+AY28+AY29+AY30+AY32+AY33+AY34+AY35+AY36+AY37+AY38+AY39+AY40+AY42+AY44+AY45+AY46+AY47+AY48+AY49+AY50+AY51))&gt;0,ROUND(('Umsatzerlöse'!AY14-Materialaufwand!AY9-Personalkosten!AY156-Investitionen!AY34-(AY5+AY8+AY10+AY11+AY12+AY13+AY14+AY15+AY16+AY17+AY18+AY19+AY21+AY22+AY23+AY24+AY26+AY27+AY28+AY29+AY30+AY32+AY33+AY34+AY35+AY36+AY37+AY38+AY39+AY40+AY42+AY44+AY45+AY46+AY47+AY48+AY49+AY50+AY51))*0.1225,0),0)</f>
        <v/>
      </c>
      <c r="AZ7" s="4">
        <f>IF(('Umsatzerlöse'!AZ14-Materialaufwand!AZ9-Personalkosten!AZ156-Investitionen!AZ34-(AZ5+AZ8+AZ10+AZ11+AZ12+AZ13+AZ14+AZ15+AZ16+AZ17+AZ18+AZ19+AZ21+AZ22+AZ23+AZ24+AZ26+AZ27+AZ28+AZ29+AZ30+AZ32+AZ33+AZ34+AZ35+AZ36+AZ37+AZ38+AZ39+AZ40+AZ42+AZ44+AZ45+AZ46+AZ47+AZ48+AZ49+AZ50+AZ51))&gt;0,ROUND(('Umsatzerlöse'!AZ14-Materialaufwand!AZ9-Personalkosten!AZ156-Investitionen!AZ34-(AZ5+AZ8+AZ10+AZ11+AZ12+AZ13+AZ14+AZ15+AZ16+AZ17+AZ18+AZ19+AZ21+AZ22+AZ23+AZ24+AZ26+AZ27+AZ28+AZ29+AZ30+AZ32+AZ33+AZ34+AZ35+AZ36+AZ37+AZ38+AZ39+AZ40+AZ42+AZ44+AZ45+AZ46+AZ47+AZ48+AZ49+AZ50+AZ51))*0.1225,0),0)</f>
        <v/>
      </c>
      <c r="BA7" s="4">
        <f>IF(('Umsatzerlöse'!BA14-Materialaufwand!BA9-Personalkosten!BA156-Investitionen!BA34-(BA5+BA8+BA10+BA11+BA12+BA13+BA14+BA15+BA16+BA17+BA18+BA19+BA21+BA22+BA23+BA24+BA26+BA27+BA28+BA29+BA30+BA32+BA33+BA34+BA35+BA36+BA37+BA38+BA39+BA40+BA42+BA44+BA45+BA46+BA47+BA48+BA49+BA50+BA51))&gt;0,ROUND(('Umsatzerlöse'!BA14-Materialaufwand!BA9-Personalkosten!BA156-Investitionen!BA34-(BA5+BA8+BA10+BA11+BA12+BA13+BA14+BA15+BA16+BA17+BA18+BA19+BA21+BA22+BA23+BA24+BA26+BA27+BA28+BA29+BA30+BA32+BA33+BA34+BA35+BA36+BA37+BA38+BA39+BA40+BA42+BA44+BA45+BA46+BA47+BA48+BA49+BA50+BA51))*0.1225,0),0)</f>
        <v/>
      </c>
      <c r="BB7" s="4">
        <f>IF(('Umsatzerlöse'!BB14-Materialaufwand!BB9-Personalkosten!BB156-Investitionen!BB34-(BB5+BB8+BB10+BB11+BB12+BB13+BB14+BB15+BB16+BB17+BB18+BB19+BB21+BB22+BB23+BB24+BB26+BB27+BB28+BB29+BB30+BB32+BB33+BB34+BB35+BB36+BB37+BB38+BB39+BB40+BB42+BB44+BB45+BB46+BB47+BB48+BB49+BB50+BB51))&gt;0,ROUND(('Umsatzerlöse'!BB14-Materialaufwand!BB9-Personalkosten!BB156-Investitionen!BB34-(BB5+BB8+BB10+BB11+BB12+BB13+BB14+BB15+BB16+BB17+BB18+BB19+BB21+BB22+BB23+BB24+BB26+BB27+BB28+BB29+BB30+BB32+BB33+BB34+BB35+BB36+BB37+BB38+BB39+BB40+BB42+BB44+BB45+BB46+BB47+BB48+BB49+BB50+BB51))*0.1225,0),0)</f>
        <v/>
      </c>
    </row>
    <row r="8">
      <c r="A8" t="inlineStr">
        <is>
          <t>KFZ-Steuern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105</v>
      </c>
      <c r="T8" s="4" t="n">
        <v>105</v>
      </c>
      <c r="U8" s="4" t="n">
        <v>105</v>
      </c>
      <c r="V8" s="4" t="n">
        <v>105</v>
      </c>
      <c r="W8" s="4" t="n">
        <v>105</v>
      </c>
      <c r="X8" s="4" t="n">
        <v>105</v>
      </c>
      <c r="Y8" s="4" t="n">
        <v>105</v>
      </c>
      <c r="Z8" s="4" t="n">
        <v>105</v>
      </c>
      <c r="AA8" s="4" t="n">
        <v>105</v>
      </c>
      <c r="AB8" s="4" t="n">
        <v>105</v>
      </c>
      <c r="AC8" s="4" t="n">
        <v>105</v>
      </c>
      <c r="AD8" s="4" t="n">
        <v>105</v>
      </c>
      <c r="AE8" s="4" t="n">
        <v>105</v>
      </c>
      <c r="AF8" s="4" t="n">
        <v>105</v>
      </c>
      <c r="AG8" s="4" t="n">
        <v>105</v>
      </c>
      <c r="AH8" s="4" t="n">
        <v>105</v>
      </c>
      <c r="AI8" s="4" t="n">
        <v>105</v>
      </c>
      <c r="AJ8" s="4" t="n">
        <v>105</v>
      </c>
      <c r="AK8" s="4" t="n">
        <v>105</v>
      </c>
      <c r="AL8" s="4" t="n">
        <v>105</v>
      </c>
      <c r="AM8" s="4" t="n">
        <v>105</v>
      </c>
      <c r="AN8" s="4" t="n">
        <v>105</v>
      </c>
      <c r="AO8" s="4" t="n">
        <v>105</v>
      </c>
      <c r="AP8" s="4" t="n">
        <v>105</v>
      </c>
      <c r="AQ8" s="4" t="n">
        <v>105</v>
      </c>
      <c r="AR8" s="4" t="n">
        <v>105</v>
      </c>
      <c r="AS8" s="4" t="n">
        <v>105</v>
      </c>
      <c r="AT8" s="4" t="n">
        <v>105</v>
      </c>
      <c r="AU8" s="4" t="n">
        <v>105</v>
      </c>
      <c r="AV8" s="4" t="n">
        <v>105</v>
      </c>
      <c r="AW8" s="4" t="n">
        <v>105</v>
      </c>
      <c r="AX8" s="4" t="n">
        <v>105</v>
      </c>
      <c r="AY8" s="4" t="n">
        <v>105</v>
      </c>
      <c r="AZ8" s="4" t="n">
        <v>105</v>
      </c>
      <c r="BA8" s="4" t="n">
        <v>105</v>
      </c>
      <c r="BB8" s="4" t="n">
        <v>105</v>
      </c>
    </row>
    <row r="9">
      <c r="A9" s="1" t="inlineStr">
        <is>
          <t>Versich./Beiträge</t>
        </is>
      </c>
      <c r="B9" s="4">
        <f>B10+B11+B12+B13+B14+B15+B16+B17+B19+B22+B24+B27</f>
        <v/>
      </c>
      <c r="C9" s="4">
        <f>C10+C11+C12+C13+C14+C15+C16+C17+C19+C22+C24+C27</f>
        <v/>
      </c>
      <c r="D9" s="4">
        <f>D10+D11+D12+D13+D14+D15+D16+D17+D19+D22+D24+D27</f>
        <v/>
      </c>
      <c r="E9" s="4">
        <f>E10+E11+E12+E13+E14+E15+E16+E17+E19+E22+E24+E27</f>
        <v/>
      </c>
      <c r="F9" s="4">
        <f>F10+F11+F12+F13+F14+F15+F16+F17+F19+F22+F24+F27</f>
        <v/>
      </c>
      <c r="G9" s="4">
        <f>G10+G11+G12+G13+G14+G15+G16+G17+G19+G22+G24+G27</f>
        <v/>
      </c>
      <c r="H9" s="4">
        <f>H10+H11+H12+H13+H14+H15+H16+H17+H19+H22+H24+H27</f>
        <v/>
      </c>
      <c r="I9" s="4">
        <f>I10+I11+I12+I13+I14+I15+I16+I17+I19+I22+I24+I27</f>
        <v/>
      </c>
      <c r="J9" s="4">
        <f>J10+J11+J12+J13+J14+J15+J16+J17+J19+J22+J24+J27</f>
        <v/>
      </c>
      <c r="K9" s="4">
        <f>K10+K11+K12+K13+K14+K15+K16+K17+K19+K22+K24+K27</f>
        <v/>
      </c>
      <c r="L9" s="4">
        <f>L10+L11+L12+L13+L14+L15+L16+L17+L19+L22+L24+L27</f>
        <v/>
      </c>
      <c r="M9" s="4">
        <f>M10+M11+M12+M13+M14+M15+M16+M17+M19+M22+M24+M27</f>
        <v/>
      </c>
      <c r="N9" s="4">
        <f>N10+N11+N12+N13+N14+N15+N16+N17+N19+N22+N24+N27</f>
        <v/>
      </c>
      <c r="O9" s="4">
        <f>O10+O11+O12+O13+O14+O15+O16+O17+O19+O22+O24+O27</f>
        <v/>
      </c>
      <c r="P9" s="4">
        <f>P10+P11+P12+P13+P14+P15+P16+P17+P19+P22+P24+P27</f>
        <v/>
      </c>
      <c r="Q9" s="4">
        <f>Q10+Q11+Q12+Q13+Q14+Q15+Q16+Q17+Q19+Q22+Q24+Q27</f>
        <v/>
      </c>
      <c r="R9" s="4">
        <f>R10+R11+R12+R13+R14+R15+R16+R17+R19+R22+R24+R27</f>
        <v/>
      </c>
      <c r="S9" s="4">
        <f>S10+S11+S12+S13+S14+S15+S16+S17+S19+S22+S24+S27</f>
        <v/>
      </c>
      <c r="T9" s="4">
        <f>T10+T11+T12+T13+T14+T15+T16+T17+T19+T22+T24+T27</f>
        <v/>
      </c>
      <c r="U9" s="4">
        <f>U10+U11+U12+U13+U14+U15+U16+U17+U19+U22+U24+U27</f>
        <v/>
      </c>
      <c r="V9" s="4">
        <f>V10+V11+V12+V13+V14+V15+V16+V17+V19+V22+V24+V27</f>
        <v/>
      </c>
      <c r="W9" s="4">
        <f>W10+W11+W12+W13+W14+W15+W16+W17+W19+W22+W24+W27</f>
        <v/>
      </c>
      <c r="X9" s="4">
        <f>X10+X11+X12+X13+X14+X15+X16+X17+X19+X22+X24+X27</f>
        <v/>
      </c>
      <c r="Y9" s="4">
        <f>Y10+Y11+Y12+Y13+Y14+Y15+Y16+Y17+Y19+Y22+Y24+Y27</f>
        <v/>
      </c>
      <c r="Z9" s="4">
        <f>Z10+Z11+Z12+Z13+Z14+Z15+Z16+Z17+Z19+Z22+Z24+Z27</f>
        <v/>
      </c>
      <c r="AA9" s="4">
        <f>AA10+AA11+AA12+AA13+AA14+AA15+AA16+AA17+AA19+AA22+AA24+AA27</f>
        <v/>
      </c>
      <c r="AB9" s="4">
        <f>AB10+AB11+AB12+AB13+AB14+AB15+AB16+AB17+AB19+AB22+AB24+AB27</f>
        <v/>
      </c>
      <c r="AC9" s="4">
        <f>AC10+AC11+AC12+AC13+AC14+AC15+AC16+AC17+AC19+AC22+AC24+AC27</f>
        <v/>
      </c>
      <c r="AD9" s="4">
        <f>AD10+AD11+AD12+AD13+AD14+AD15+AD16+AD17+AD19+AD22+AD24+AD27</f>
        <v/>
      </c>
      <c r="AE9" s="4">
        <f>AE10+AE11+AE12+AE13+AE14+AE15+AE16+AE17+AE19+AE22+AE24+AE27</f>
        <v/>
      </c>
      <c r="AF9" s="4">
        <f>AF10+AF11+AF12+AF13+AF14+AF15+AF16+AF17+AF19+AF22+AF24+AF27</f>
        <v/>
      </c>
      <c r="AG9" s="4">
        <f>AG10+AG11+AG12+AG13+AG14+AG15+AG16+AG17+AG19+AG22+AG24+AG27</f>
        <v/>
      </c>
      <c r="AH9" s="4">
        <f>AH10+AH11+AH12+AH13+AH14+AH15+AH16+AH17+AH19+AH22+AH24+AH27</f>
        <v/>
      </c>
      <c r="AI9" s="4">
        <f>AI10+AI11+AI12+AI13+AI14+AI15+AI16+AI17+AI19+AI22+AI24+AI27</f>
        <v/>
      </c>
      <c r="AJ9" s="4">
        <f>AJ10+AJ11+AJ12+AJ13+AJ14+AJ15+AJ16+AJ17+AJ19+AJ22+AJ24+AJ27</f>
        <v/>
      </c>
      <c r="AK9" s="4">
        <f>AK10+AK11+AK12+AK13+AK14+AK15+AK16+AK17+AK19+AK22+AK24+AK27</f>
        <v/>
      </c>
      <c r="AL9" s="4">
        <f>AL10+AL11+AL12+AL13+AL14+AL15+AL16+AL17+AL19+AL22+AL24+AL27</f>
        <v/>
      </c>
      <c r="AM9" s="4">
        <f>AM10+AM11+AM12+AM13+AM14+AM15+AM16+AM17+AM19+AM22+AM24+AM27</f>
        <v/>
      </c>
      <c r="AN9" s="4">
        <f>AN10+AN11+AN12+AN13+AN14+AN15+AN16+AN17+AN19+AN22+AN24+AN27</f>
        <v/>
      </c>
      <c r="AO9" s="4">
        <f>AO10+AO11+AO12+AO13+AO14+AO15+AO16+AO17+AO19+AO22+AO24+AO27</f>
        <v/>
      </c>
      <c r="AP9" s="4">
        <f>AP10+AP11+AP12+AP13+AP14+AP15+AP16+AP17+AP19+AP22+AP24+AP27</f>
        <v/>
      </c>
      <c r="AQ9" s="4">
        <f>AQ10+AQ11+AQ12+AQ13+AQ14+AQ15+AQ16+AQ17+AQ19+AQ22+AQ24+AQ27</f>
        <v/>
      </c>
      <c r="AR9" s="4">
        <f>AR10+AR11+AR12+AR13+AR14+AR15+AR16+AR17+AR19+AR22+AR24+AR27</f>
        <v/>
      </c>
      <c r="AS9" s="4">
        <f>AS10+AS11+AS12+AS13+AS14+AS15+AS16+AS17+AS19+AS22+AS24+AS27</f>
        <v/>
      </c>
      <c r="AT9" s="4">
        <f>AT10+AT11+AT12+AT13+AT14+AT15+AT16+AT17+AT19+AT22+AT24+AT27</f>
        <v/>
      </c>
      <c r="AU9" s="4">
        <f>AU10+AU11+AU12+AU13+AU14+AU15+AU16+AU17+AU19+AU22+AU24+AU27</f>
        <v/>
      </c>
      <c r="AV9" s="4">
        <f>AV10+AV11+AV12+AV13+AV14+AV15+AV16+AV17+AV19+AV22+AV24+AV27</f>
        <v/>
      </c>
      <c r="AW9" s="4">
        <f>AW10+AW11+AW12+AW13+AW14+AW15+AW16+AW17+AW19+AW22+AW24+AW27</f>
        <v/>
      </c>
      <c r="AX9" s="4">
        <f>AX10+AX11+AX12+AX13+AX14+AX15+AX16+AX17+AX19+AX22+AX24+AX27</f>
        <v/>
      </c>
      <c r="AY9" s="4">
        <f>AY10+AY11+AY12+AY13+AY14+AY15+AY16+AY17+AY19+AY22+AY24+AY27</f>
        <v/>
      </c>
      <c r="AZ9" s="4">
        <f>AZ10+AZ11+AZ12+AZ13+AZ14+AZ15+AZ16+AZ17+AZ19+AZ22+AZ24+AZ27</f>
        <v/>
      </c>
      <c r="BA9" s="4">
        <f>BA10+BA11+BA12+BA13+BA14+BA15+BA16+BA17+BA19+BA22+BA24+BA27</f>
        <v/>
      </c>
      <c r="BB9" s="4">
        <f>BB10+BB11+BB12+BB13+BB14+BB15+BB16+BB17+BB19+BB22+BB24+BB27</f>
        <v/>
      </c>
    </row>
    <row r="10">
      <c r="A10" t="inlineStr">
        <is>
          <t>IHK</t>
        </is>
      </c>
      <c r="B10" s="4" t="n">
        <v>0</v>
      </c>
      <c r="C10" s="4" t="n">
        <v>200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200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200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200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200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Rundfunkbeitrag</t>
        </is>
      </c>
      <c r="B11" s="4" t="n">
        <v>0</v>
      </c>
      <c r="C11" s="4" t="n">
        <v>0</v>
      </c>
      <c r="D11" s="4" t="n">
        <v>55.08</v>
      </c>
      <c r="E11" s="4" t="n">
        <v>55.08</v>
      </c>
      <c r="F11" s="4" t="n">
        <v>73.44</v>
      </c>
      <c r="G11" s="4" t="n">
        <v>73.44</v>
      </c>
      <c r="H11" s="4" t="n">
        <v>73.44</v>
      </c>
      <c r="I11" s="4" t="n">
        <v>73.44</v>
      </c>
      <c r="J11" s="4" t="n">
        <v>73.44</v>
      </c>
      <c r="K11" s="4" t="n">
        <v>73.44</v>
      </c>
      <c r="L11" s="4" t="n">
        <v>73.44</v>
      </c>
      <c r="M11" s="4" t="n">
        <v>91.8</v>
      </c>
      <c r="N11" s="4" t="n">
        <v>91.8</v>
      </c>
      <c r="O11" s="4" t="n">
        <v>91.8</v>
      </c>
      <c r="P11" s="4" t="n">
        <v>91.8</v>
      </c>
      <c r="Q11" s="4" t="n">
        <v>91.8</v>
      </c>
      <c r="R11" s="4" t="n">
        <v>91.8</v>
      </c>
      <c r="S11" s="4" t="n">
        <v>91.8</v>
      </c>
      <c r="T11" s="4" t="n">
        <v>91.8</v>
      </c>
      <c r="U11" s="4" t="n">
        <v>91.8</v>
      </c>
      <c r="V11" s="4" t="n">
        <v>91.8</v>
      </c>
      <c r="W11" s="4" t="n">
        <v>91.8</v>
      </c>
      <c r="X11" s="4" t="n">
        <v>91.8</v>
      </c>
      <c r="Y11" s="4" t="n">
        <v>114.75</v>
      </c>
      <c r="Z11" s="4" t="n">
        <v>114.75</v>
      </c>
      <c r="AA11" s="4" t="n">
        <v>114.75</v>
      </c>
      <c r="AB11" s="4" t="n">
        <v>114.75</v>
      </c>
      <c r="AC11" s="4" t="n">
        <v>114.75</v>
      </c>
      <c r="AD11" s="4" t="n">
        <v>114.75</v>
      </c>
      <c r="AE11" s="4" t="n">
        <v>114.75</v>
      </c>
      <c r="AF11" s="4" t="n">
        <v>114.75</v>
      </c>
      <c r="AG11" s="4" t="n">
        <v>114.75</v>
      </c>
      <c r="AH11" s="4" t="n">
        <v>114.75</v>
      </c>
      <c r="AI11" s="4" t="n">
        <v>114.75</v>
      </c>
      <c r="AJ11" s="4" t="n">
        <v>114.75</v>
      </c>
      <c r="AK11" s="4" t="n">
        <v>102.51</v>
      </c>
      <c r="AL11" s="4" t="n">
        <v>102.51</v>
      </c>
      <c r="AM11" s="4" t="n">
        <v>102.51</v>
      </c>
      <c r="AN11" s="4" t="n">
        <v>102.51</v>
      </c>
      <c r="AO11" s="4" t="n">
        <v>102.51</v>
      </c>
      <c r="AP11" s="4" t="n">
        <v>102.51</v>
      </c>
      <c r="AQ11" s="4" t="n">
        <v>102.51</v>
      </c>
      <c r="AR11" s="4" t="n">
        <v>102.51</v>
      </c>
      <c r="AS11" s="4" t="n">
        <v>102.51</v>
      </c>
      <c r="AT11" s="4" t="n">
        <v>102.51</v>
      </c>
      <c r="AU11" s="4" t="n">
        <v>102.51</v>
      </c>
      <c r="AV11" s="4" t="n">
        <v>102.51</v>
      </c>
      <c r="AW11" s="4" t="n">
        <v>102.51</v>
      </c>
      <c r="AX11" s="4" t="n">
        <v>102.51</v>
      </c>
      <c r="AY11" s="4" t="n">
        <v>102.51</v>
      </c>
      <c r="AZ11" s="4" t="n">
        <v>102.51</v>
      </c>
      <c r="BA11" s="4" t="n">
        <v>102.51</v>
      </c>
      <c r="BB11" s="4" t="n">
        <v>114.75</v>
      </c>
    </row>
    <row r="12">
      <c r="A12" t="inlineStr">
        <is>
          <t>Berufsgenossenschaft</t>
        </is>
      </c>
      <c r="B12" s="4">
        <f>ROUND(Personalkosten!B80*0.005,0)</f>
        <v/>
      </c>
      <c r="C12" s="4">
        <f>ROUND(Personalkosten!C80*0.005,0)</f>
        <v/>
      </c>
      <c r="D12" s="4">
        <f>ROUND(Personalkosten!D80*0.005,0)</f>
        <v/>
      </c>
      <c r="E12" s="4">
        <f>ROUND(Personalkosten!E80*0.005,0)</f>
        <v/>
      </c>
      <c r="F12" s="4">
        <f>ROUND(Personalkosten!F80*0.005,0)</f>
        <v/>
      </c>
      <c r="G12" s="4">
        <f>ROUND(Personalkosten!G80*0.005,0)</f>
        <v/>
      </c>
      <c r="H12" s="4">
        <f>ROUND(Personalkosten!H80*0.005,0)</f>
        <v/>
      </c>
      <c r="I12" s="4">
        <f>ROUND(Personalkosten!I80*0.005,0)</f>
        <v/>
      </c>
      <c r="J12" s="4">
        <f>ROUND(Personalkosten!J80*0.005,0)</f>
        <v/>
      </c>
      <c r="K12" s="4">
        <f>ROUND(Personalkosten!K80*0.005,0)</f>
        <v/>
      </c>
      <c r="L12" s="4">
        <f>ROUND(Personalkosten!L80*0.005,0)</f>
        <v/>
      </c>
      <c r="M12" s="4">
        <f>ROUND(Personalkosten!M80*0.005,0)</f>
        <v/>
      </c>
      <c r="N12" s="4">
        <f>ROUND(Personalkosten!N80*0.005,0)</f>
        <v/>
      </c>
      <c r="O12" s="4">
        <f>ROUND(Personalkosten!O80*0.005,0)</f>
        <v/>
      </c>
      <c r="P12" s="4">
        <f>ROUND(Personalkosten!P80*0.005,0)</f>
        <v/>
      </c>
      <c r="Q12" s="4">
        <f>ROUND(Personalkosten!Q80*0.005,0)</f>
        <v/>
      </c>
      <c r="R12" s="4">
        <f>ROUND(Personalkosten!R80*0.005,0)</f>
        <v/>
      </c>
      <c r="S12" s="4">
        <f>ROUND(Personalkosten!S80*0.005,0)</f>
        <v/>
      </c>
      <c r="T12" s="4">
        <f>ROUND(Personalkosten!T80*0.005,0)</f>
        <v/>
      </c>
      <c r="U12" s="4">
        <f>ROUND(Personalkosten!U80*0.005,0)</f>
        <v/>
      </c>
      <c r="V12" s="4">
        <f>ROUND(Personalkosten!V80*0.005,0)</f>
        <v/>
      </c>
      <c r="W12" s="4">
        <f>ROUND(Personalkosten!W80*0.005,0)</f>
        <v/>
      </c>
      <c r="X12" s="4">
        <f>ROUND(Personalkosten!X80*0.005,0)</f>
        <v/>
      </c>
      <c r="Y12" s="4">
        <f>ROUND(Personalkosten!Y80*0.005,0)</f>
        <v/>
      </c>
      <c r="Z12" s="4">
        <f>ROUND(Personalkosten!Z80*0.005,0)</f>
        <v/>
      </c>
      <c r="AA12" s="4">
        <f>ROUND(Personalkosten!AA80*0.005,0)</f>
        <v/>
      </c>
      <c r="AB12" s="4">
        <f>ROUND(Personalkosten!AB80*0.005,0)</f>
        <v/>
      </c>
      <c r="AC12" s="4">
        <f>ROUND(Personalkosten!AC80*0.005,0)</f>
        <v/>
      </c>
      <c r="AD12" s="4">
        <f>ROUND(Personalkosten!AD80*0.005,0)</f>
        <v/>
      </c>
      <c r="AE12" s="4">
        <f>ROUND(Personalkosten!AE80*0.005,0)</f>
        <v/>
      </c>
      <c r="AF12" s="4">
        <f>ROUND(Personalkosten!AF80*0.005,0)</f>
        <v/>
      </c>
      <c r="AG12" s="4">
        <f>ROUND(Personalkosten!AG80*0.005,0)</f>
        <v/>
      </c>
      <c r="AH12" s="4">
        <f>ROUND(Personalkosten!AH80*0.005,0)</f>
        <v/>
      </c>
      <c r="AI12" s="4">
        <f>ROUND(Personalkosten!AI80*0.005,0)</f>
        <v/>
      </c>
      <c r="AJ12" s="4">
        <f>ROUND(Personalkosten!AJ80*0.005,0)</f>
        <v/>
      </c>
      <c r="AK12" s="4">
        <f>ROUND(Personalkosten!AK80*0.005,0)</f>
        <v/>
      </c>
      <c r="AL12" s="4">
        <f>ROUND(Personalkosten!AL80*0.005,0)</f>
        <v/>
      </c>
      <c r="AM12" s="4">
        <f>ROUND(Personalkosten!AM80*0.005,0)</f>
        <v/>
      </c>
      <c r="AN12" s="4">
        <f>ROUND(Personalkosten!AN80*0.005,0)</f>
        <v/>
      </c>
      <c r="AO12" s="4">
        <f>ROUND(Personalkosten!AO80*0.005,0)</f>
        <v/>
      </c>
      <c r="AP12" s="4">
        <f>ROUND(Personalkosten!AP80*0.005,0)</f>
        <v/>
      </c>
      <c r="AQ12" s="4">
        <f>ROUND(Personalkosten!AQ80*0.005,0)</f>
        <v/>
      </c>
      <c r="AR12" s="4">
        <f>ROUND(Personalkosten!AR80*0.005,0)</f>
        <v/>
      </c>
      <c r="AS12" s="4">
        <f>ROUND(Personalkosten!AS80*0.005,0)</f>
        <v/>
      </c>
      <c r="AT12" s="4">
        <f>ROUND(Personalkosten!AT80*0.005,0)</f>
        <v/>
      </c>
      <c r="AU12" s="4">
        <f>ROUND(Personalkosten!AU80*0.005,0)</f>
        <v/>
      </c>
      <c r="AV12" s="4">
        <f>ROUND(Personalkosten!AV80*0.005,0)</f>
        <v/>
      </c>
      <c r="AW12" s="4">
        <f>ROUND(Personalkosten!AW80*0.005,0)</f>
        <v/>
      </c>
      <c r="AX12" s="4">
        <f>ROUND(Personalkosten!AX80*0.005,0)</f>
        <v/>
      </c>
      <c r="AY12" s="4">
        <f>ROUND(Personalkosten!AY80*0.005,0)</f>
        <v/>
      </c>
      <c r="AZ12" s="4">
        <f>ROUND(Personalkosten!AZ80*0.005,0)</f>
        <v/>
      </c>
      <c r="BA12" s="4">
        <f>ROUND(Personalkosten!BA80*0.005,0)</f>
        <v/>
      </c>
      <c r="BB12" s="4">
        <f>ROUND(Personalkosten!BB80*0.005,0)</f>
        <v/>
      </c>
    </row>
    <row r="13">
      <c r="A13" t="inlineStr">
        <is>
          <t>Bundesanzeiger/Transparenzregister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60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60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60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</row>
    <row r="14">
      <c r="A14" t="inlineStr">
        <is>
          <t>D&amp;O-Versicherung</t>
        </is>
      </c>
      <c r="B14" s="4" t="n">
        <v>125</v>
      </c>
      <c r="C14" s="4" t="n">
        <v>125</v>
      </c>
      <c r="D14" s="4" t="n">
        <v>125</v>
      </c>
      <c r="E14" s="4" t="n">
        <v>125</v>
      </c>
      <c r="F14" s="4" t="n">
        <v>125</v>
      </c>
      <c r="G14" s="4" t="n">
        <v>125</v>
      </c>
      <c r="H14" s="4" t="n">
        <v>125</v>
      </c>
      <c r="I14" s="4" t="n">
        <v>125</v>
      </c>
      <c r="J14" s="4" t="n">
        <v>125</v>
      </c>
      <c r="K14" s="4" t="n">
        <v>125</v>
      </c>
      <c r="L14" s="4" t="n">
        <v>125</v>
      </c>
      <c r="M14" s="4" t="n">
        <v>125</v>
      </c>
      <c r="N14" s="4" t="n">
        <v>125</v>
      </c>
      <c r="O14" s="4" t="n">
        <v>125</v>
      </c>
      <c r="P14" s="4" t="n">
        <v>125</v>
      </c>
      <c r="Q14" s="4" t="n">
        <v>125</v>
      </c>
      <c r="R14" s="4" t="n">
        <v>125</v>
      </c>
      <c r="S14" s="4" t="n">
        <v>125</v>
      </c>
      <c r="T14" s="4" t="n">
        <v>125</v>
      </c>
      <c r="U14" s="4" t="n">
        <v>125</v>
      </c>
      <c r="V14" s="4" t="n">
        <v>125</v>
      </c>
      <c r="W14" s="4" t="n">
        <v>125</v>
      </c>
      <c r="X14" s="4" t="n">
        <v>125</v>
      </c>
      <c r="Y14" s="4" t="n">
        <v>125</v>
      </c>
      <c r="Z14" s="4" t="n">
        <v>125</v>
      </c>
      <c r="AA14" s="4" t="n">
        <v>125</v>
      </c>
      <c r="AB14" s="4" t="n">
        <v>125</v>
      </c>
      <c r="AC14" s="4" t="n">
        <v>125</v>
      </c>
      <c r="AD14" s="4" t="n">
        <v>125</v>
      </c>
      <c r="AE14" s="4" t="n">
        <v>125</v>
      </c>
      <c r="AF14" s="4" t="n">
        <v>125</v>
      </c>
      <c r="AG14" s="4" t="n">
        <v>125</v>
      </c>
      <c r="AH14" s="4" t="n">
        <v>125</v>
      </c>
      <c r="AI14" s="4" t="n">
        <v>125</v>
      </c>
      <c r="AJ14" s="4" t="n">
        <v>125</v>
      </c>
      <c r="AK14" s="4" t="n">
        <v>125</v>
      </c>
      <c r="AL14" s="4" t="n">
        <v>125</v>
      </c>
      <c r="AM14" s="4" t="n">
        <v>125</v>
      </c>
      <c r="AN14" s="4" t="n">
        <v>125</v>
      </c>
      <c r="AO14" s="4" t="n">
        <v>125</v>
      </c>
      <c r="AP14" s="4" t="n">
        <v>125</v>
      </c>
      <c r="AQ14" s="4" t="n">
        <v>125</v>
      </c>
      <c r="AR14" s="4" t="n">
        <v>125</v>
      </c>
      <c r="AS14" s="4" t="n">
        <v>125</v>
      </c>
      <c r="AT14" s="4" t="n">
        <v>125</v>
      </c>
      <c r="AU14" s="4" t="n">
        <v>125</v>
      </c>
      <c r="AV14" s="4" t="n">
        <v>125</v>
      </c>
      <c r="AW14" s="4" t="n">
        <v>125</v>
      </c>
      <c r="AX14" s="4" t="n">
        <v>125</v>
      </c>
      <c r="AY14" s="4" t="n">
        <v>125</v>
      </c>
      <c r="AZ14" s="4" t="n">
        <v>125</v>
      </c>
      <c r="BA14" s="4" t="n">
        <v>125</v>
      </c>
      <c r="BB14" s="4" t="n">
        <v>125</v>
      </c>
    </row>
    <row r="15">
      <c r="A15" t="inlineStr">
        <is>
          <t>IT-Haftpflicht (E&amp;O + Produkt)</t>
        </is>
      </c>
      <c r="B15" s="4" t="n">
        <v>375</v>
      </c>
      <c r="C15" s="4" t="n">
        <v>375</v>
      </c>
      <c r="D15" s="4" t="n">
        <v>375</v>
      </c>
      <c r="E15" s="4" t="n">
        <v>375</v>
      </c>
      <c r="F15" s="4" t="n">
        <v>375</v>
      </c>
      <c r="G15" s="4" t="n">
        <v>375</v>
      </c>
      <c r="H15" s="4" t="n">
        <v>375</v>
      </c>
      <c r="I15" s="4" t="n">
        <v>375</v>
      </c>
      <c r="J15" s="4" t="n">
        <v>375</v>
      </c>
      <c r="K15" s="4" t="n">
        <v>375</v>
      </c>
      <c r="L15" s="4" t="n">
        <v>375</v>
      </c>
      <c r="M15" s="4" t="n">
        <v>375</v>
      </c>
      <c r="N15" s="4" t="n">
        <v>375</v>
      </c>
      <c r="O15" s="4" t="n">
        <v>375</v>
      </c>
      <c r="P15" s="4" t="n">
        <v>375</v>
      </c>
      <c r="Q15" s="4" t="n">
        <v>375</v>
      </c>
      <c r="R15" s="4" t="n">
        <v>375</v>
      </c>
      <c r="S15" s="4" t="n">
        <v>375</v>
      </c>
      <c r="T15" s="4" t="n">
        <v>375</v>
      </c>
      <c r="U15" s="4" t="n">
        <v>375</v>
      </c>
      <c r="V15" s="4" t="n">
        <v>375</v>
      </c>
      <c r="W15" s="4" t="n">
        <v>375</v>
      </c>
      <c r="X15" s="4" t="n">
        <v>375</v>
      </c>
      <c r="Y15" s="4" t="n">
        <v>375</v>
      </c>
      <c r="Z15" s="4" t="n">
        <v>375</v>
      </c>
      <c r="AA15" s="4" t="n">
        <v>375</v>
      </c>
      <c r="AB15" s="4" t="n">
        <v>375</v>
      </c>
      <c r="AC15" s="4" t="n">
        <v>375</v>
      </c>
      <c r="AD15" s="4" t="n">
        <v>375</v>
      </c>
      <c r="AE15" s="4" t="n">
        <v>375</v>
      </c>
      <c r="AF15" s="4" t="n">
        <v>375</v>
      </c>
      <c r="AG15" s="4" t="n">
        <v>375</v>
      </c>
      <c r="AH15" s="4" t="n">
        <v>375</v>
      </c>
      <c r="AI15" s="4" t="n">
        <v>375</v>
      </c>
      <c r="AJ15" s="4" t="n">
        <v>375</v>
      </c>
      <c r="AK15" s="4" t="n">
        <v>375</v>
      </c>
      <c r="AL15" s="4" t="n">
        <v>375</v>
      </c>
      <c r="AM15" s="4" t="n">
        <v>375</v>
      </c>
      <c r="AN15" s="4" t="n">
        <v>375</v>
      </c>
      <c r="AO15" s="4" t="n">
        <v>375</v>
      </c>
      <c r="AP15" s="4" t="n">
        <v>375</v>
      </c>
      <c r="AQ15" s="4" t="n">
        <v>375</v>
      </c>
      <c r="AR15" s="4" t="n">
        <v>375</v>
      </c>
      <c r="AS15" s="4" t="n">
        <v>375</v>
      </c>
      <c r="AT15" s="4" t="n">
        <v>375</v>
      </c>
      <c r="AU15" s="4" t="n">
        <v>375</v>
      </c>
      <c r="AV15" s="4" t="n">
        <v>375</v>
      </c>
      <c r="AW15" s="4" t="n">
        <v>375</v>
      </c>
      <c r="AX15" s="4" t="n">
        <v>375</v>
      </c>
      <c r="AY15" s="4" t="n">
        <v>375</v>
      </c>
      <c r="AZ15" s="4" t="n">
        <v>375</v>
      </c>
      <c r="BA15" s="4" t="n">
        <v>375</v>
      </c>
      <c r="BB15" s="4" t="n">
        <v>375</v>
      </c>
    </row>
    <row r="16">
      <c r="A16" t="inlineStr">
        <is>
          <t>Cyber-Versicherung</t>
        </is>
      </c>
      <c r="B16" s="4" t="n">
        <v>200</v>
      </c>
      <c r="C16" s="4" t="n">
        <v>200</v>
      </c>
      <c r="D16" s="4" t="n">
        <v>200</v>
      </c>
      <c r="E16" s="4" t="n">
        <v>200</v>
      </c>
      <c r="F16" s="4" t="n">
        <v>200</v>
      </c>
      <c r="G16" s="4" t="n">
        <v>200</v>
      </c>
      <c r="H16" s="4" t="n">
        <v>200</v>
      </c>
      <c r="I16" s="4" t="n">
        <v>200</v>
      </c>
      <c r="J16" s="4" t="n">
        <v>200</v>
      </c>
      <c r="K16" s="4" t="n">
        <v>200</v>
      </c>
      <c r="L16" s="4" t="n">
        <v>200</v>
      </c>
      <c r="M16" s="4" t="n">
        <v>200</v>
      </c>
      <c r="N16" s="4" t="n">
        <v>200</v>
      </c>
      <c r="O16" s="4" t="n">
        <v>200</v>
      </c>
      <c r="P16" s="4" t="n">
        <v>200</v>
      </c>
      <c r="Q16" s="4" t="n">
        <v>200</v>
      </c>
      <c r="R16" s="4" t="n">
        <v>200</v>
      </c>
      <c r="S16" s="4" t="n">
        <v>200</v>
      </c>
      <c r="T16" s="4" t="n">
        <v>200</v>
      </c>
      <c r="U16" s="4" t="n">
        <v>200</v>
      </c>
      <c r="V16" s="4" t="n">
        <v>200</v>
      </c>
      <c r="W16" s="4" t="n">
        <v>200</v>
      </c>
      <c r="X16" s="4" t="n">
        <v>200</v>
      </c>
      <c r="Y16" s="4" t="n">
        <v>200</v>
      </c>
      <c r="Z16" s="4" t="n">
        <v>200</v>
      </c>
      <c r="AA16" s="4" t="n">
        <v>200</v>
      </c>
      <c r="AB16" s="4" t="n">
        <v>200</v>
      </c>
      <c r="AC16" s="4" t="n">
        <v>200</v>
      </c>
      <c r="AD16" s="4" t="n">
        <v>200</v>
      </c>
      <c r="AE16" s="4" t="n">
        <v>200</v>
      </c>
      <c r="AF16" s="4" t="n">
        <v>200</v>
      </c>
      <c r="AG16" s="4" t="n">
        <v>200</v>
      </c>
      <c r="AH16" s="4" t="n">
        <v>200</v>
      </c>
      <c r="AI16" s="4" t="n">
        <v>200</v>
      </c>
      <c r="AJ16" s="4" t="n">
        <v>200</v>
      </c>
      <c r="AK16" s="4" t="n">
        <v>200</v>
      </c>
      <c r="AL16" s="4" t="n">
        <v>200</v>
      </c>
      <c r="AM16" s="4" t="n">
        <v>200</v>
      </c>
      <c r="AN16" s="4" t="n">
        <v>200</v>
      </c>
      <c r="AO16" s="4" t="n">
        <v>200</v>
      </c>
      <c r="AP16" s="4" t="n">
        <v>200</v>
      </c>
      <c r="AQ16" s="4" t="n">
        <v>200</v>
      </c>
      <c r="AR16" s="4" t="n">
        <v>200</v>
      </c>
      <c r="AS16" s="4" t="n">
        <v>200</v>
      </c>
      <c r="AT16" s="4" t="n">
        <v>200</v>
      </c>
      <c r="AU16" s="4" t="n">
        <v>200</v>
      </c>
      <c r="AV16" s="4" t="n">
        <v>200</v>
      </c>
      <c r="AW16" s="4" t="n">
        <v>200</v>
      </c>
      <c r="AX16" s="4" t="n">
        <v>200</v>
      </c>
      <c r="AY16" s="4" t="n">
        <v>200</v>
      </c>
      <c r="AZ16" s="4" t="n">
        <v>200</v>
      </c>
      <c r="BA16" s="4" t="n">
        <v>200</v>
      </c>
      <c r="BB16" s="4" t="n">
        <v>200</v>
      </c>
    </row>
    <row r="17">
      <c r="A17" t="inlineStr">
        <is>
          <t>Rechtsschutzversicherung</t>
        </is>
      </c>
      <c r="B17" s="4" t="n">
        <v>100</v>
      </c>
      <c r="C17" s="4" t="n">
        <v>100</v>
      </c>
      <c r="D17" s="4" t="n">
        <v>100</v>
      </c>
      <c r="E17" s="4" t="n">
        <v>100</v>
      </c>
      <c r="F17" s="4" t="n">
        <v>100</v>
      </c>
      <c r="G17" s="4" t="n">
        <v>100</v>
      </c>
      <c r="H17" s="4" t="n">
        <v>100</v>
      </c>
      <c r="I17" s="4" t="n">
        <v>100</v>
      </c>
      <c r="J17" s="4" t="n">
        <v>100</v>
      </c>
      <c r="K17" s="4" t="n">
        <v>100</v>
      </c>
      <c r="L17" s="4" t="n">
        <v>100</v>
      </c>
      <c r="M17" s="4" t="n">
        <v>100</v>
      </c>
      <c r="N17" s="4" t="n">
        <v>100</v>
      </c>
      <c r="O17" s="4" t="n">
        <v>100</v>
      </c>
      <c r="P17" s="4" t="n">
        <v>100</v>
      </c>
      <c r="Q17" s="4" t="n">
        <v>100</v>
      </c>
      <c r="R17" s="4" t="n">
        <v>100</v>
      </c>
      <c r="S17" s="4" t="n">
        <v>100</v>
      </c>
      <c r="T17" s="4" t="n">
        <v>100</v>
      </c>
      <c r="U17" s="4" t="n">
        <v>100</v>
      </c>
      <c r="V17" s="4" t="n">
        <v>100</v>
      </c>
      <c r="W17" s="4" t="n">
        <v>100</v>
      </c>
      <c r="X17" s="4" t="n">
        <v>100</v>
      </c>
      <c r="Y17" s="4" t="n">
        <v>100</v>
      </c>
      <c r="Z17" s="4" t="n">
        <v>100</v>
      </c>
      <c r="AA17" s="4" t="n">
        <v>100</v>
      </c>
      <c r="AB17" s="4" t="n">
        <v>100</v>
      </c>
      <c r="AC17" s="4" t="n">
        <v>100</v>
      </c>
      <c r="AD17" s="4" t="n">
        <v>100</v>
      </c>
      <c r="AE17" s="4" t="n">
        <v>100</v>
      </c>
      <c r="AF17" s="4" t="n">
        <v>100</v>
      </c>
      <c r="AG17" s="4" t="n">
        <v>100</v>
      </c>
      <c r="AH17" s="4" t="n">
        <v>100</v>
      </c>
      <c r="AI17" s="4" t="n">
        <v>100</v>
      </c>
      <c r="AJ17" s="4" t="n">
        <v>100</v>
      </c>
      <c r="AK17" s="4" t="n">
        <v>100</v>
      </c>
      <c r="AL17" s="4" t="n">
        <v>100</v>
      </c>
      <c r="AM17" s="4" t="n">
        <v>100</v>
      </c>
      <c r="AN17" s="4" t="n">
        <v>100</v>
      </c>
      <c r="AO17" s="4" t="n">
        <v>100</v>
      </c>
      <c r="AP17" s="4" t="n">
        <v>100</v>
      </c>
      <c r="AQ17" s="4" t="n">
        <v>100</v>
      </c>
      <c r="AR17" s="4" t="n">
        <v>100</v>
      </c>
      <c r="AS17" s="4" t="n">
        <v>100</v>
      </c>
      <c r="AT17" s="4" t="n">
        <v>100</v>
      </c>
      <c r="AU17" s="4" t="n">
        <v>100</v>
      </c>
      <c r="AV17" s="4" t="n">
        <v>100</v>
      </c>
      <c r="AW17" s="4" t="n">
        <v>100</v>
      </c>
      <c r="AX17" s="4" t="n">
        <v>100</v>
      </c>
      <c r="AY17" s="4" t="n">
        <v>100</v>
      </c>
      <c r="AZ17" s="4" t="n">
        <v>100</v>
      </c>
      <c r="BA17" s="4" t="n">
        <v>100</v>
      </c>
      <c r="BB17" s="4" t="n">
        <v>100</v>
      </c>
    </row>
    <row r="18">
      <c r="A18" t="inlineStr">
        <is>
          <t>KFZ-Versicherung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700</v>
      </c>
      <c r="T18" s="4" t="n">
        <v>700</v>
      </c>
      <c r="U18" s="4" t="n">
        <v>700</v>
      </c>
      <c r="V18" s="4" t="n">
        <v>700</v>
      </c>
      <c r="W18" s="4" t="n">
        <v>700</v>
      </c>
      <c r="X18" s="4" t="n">
        <v>700</v>
      </c>
      <c r="Y18" s="4" t="n">
        <v>700</v>
      </c>
      <c r="Z18" s="4" t="n">
        <v>700</v>
      </c>
      <c r="AA18" s="4" t="n">
        <v>700</v>
      </c>
      <c r="AB18" s="4" t="n">
        <v>700</v>
      </c>
      <c r="AC18" s="4" t="n">
        <v>700</v>
      </c>
      <c r="AD18" s="4" t="n">
        <v>700</v>
      </c>
      <c r="AE18" s="4" t="n">
        <v>700</v>
      </c>
      <c r="AF18" s="4" t="n">
        <v>700</v>
      </c>
      <c r="AG18" s="4" t="n">
        <v>700</v>
      </c>
      <c r="AH18" s="4" t="n">
        <v>700</v>
      </c>
      <c r="AI18" s="4" t="n">
        <v>700</v>
      </c>
      <c r="AJ18" s="4" t="n">
        <v>700</v>
      </c>
      <c r="AK18" s="4" t="n">
        <v>700</v>
      </c>
      <c r="AL18" s="4" t="n">
        <v>700</v>
      </c>
      <c r="AM18" s="4" t="n">
        <v>700</v>
      </c>
      <c r="AN18" s="4" t="n">
        <v>700</v>
      </c>
      <c r="AO18" s="4" t="n">
        <v>700</v>
      </c>
      <c r="AP18" s="4" t="n">
        <v>700</v>
      </c>
      <c r="AQ18" s="4" t="n">
        <v>700</v>
      </c>
      <c r="AR18" s="4" t="n">
        <v>700</v>
      </c>
      <c r="AS18" s="4" t="n">
        <v>700</v>
      </c>
      <c r="AT18" s="4" t="n">
        <v>700</v>
      </c>
      <c r="AU18" s="4" t="n">
        <v>700</v>
      </c>
      <c r="AV18" s="4" t="n">
        <v>700</v>
      </c>
      <c r="AW18" s="4" t="n">
        <v>700</v>
      </c>
      <c r="AX18" s="4" t="n">
        <v>700</v>
      </c>
      <c r="AY18" s="4" t="n">
        <v>700</v>
      </c>
      <c r="AZ18" s="4" t="n">
        <v>700</v>
      </c>
      <c r="BA18" s="4" t="n">
        <v>700</v>
      </c>
      <c r="BB18" s="4" t="n">
        <v>700</v>
      </c>
    </row>
    <row r="19">
      <c r="A19" t="inlineStr">
        <is>
          <t>Betriebshaftpflicht</t>
        </is>
      </c>
      <c r="B19" s="4" t="n">
        <v>100</v>
      </c>
      <c r="C19" s="4" t="n">
        <v>100</v>
      </c>
      <c r="D19" s="4" t="n">
        <v>100</v>
      </c>
      <c r="E19" s="4" t="n">
        <v>100</v>
      </c>
      <c r="F19" s="4" t="n">
        <v>100</v>
      </c>
      <c r="G19" s="4" t="n">
        <v>100</v>
      </c>
      <c r="H19" s="4" t="n">
        <v>100</v>
      </c>
      <c r="I19" s="4" t="n">
        <v>100</v>
      </c>
      <c r="J19" s="4" t="n">
        <v>100</v>
      </c>
      <c r="K19" s="4" t="n">
        <v>100</v>
      </c>
      <c r="L19" s="4" t="n">
        <v>100</v>
      </c>
      <c r="M19" s="4" t="n">
        <v>100</v>
      </c>
      <c r="N19" s="4" t="n">
        <v>100</v>
      </c>
      <c r="O19" s="4" t="n">
        <v>100</v>
      </c>
      <c r="P19" s="4" t="n">
        <v>100</v>
      </c>
      <c r="Q19" s="4" t="n">
        <v>100</v>
      </c>
      <c r="R19" s="4" t="n">
        <v>100</v>
      </c>
      <c r="S19" s="4" t="n">
        <v>100</v>
      </c>
      <c r="T19" s="4" t="n">
        <v>100</v>
      </c>
      <c r="U19" s="4" t="n">
        <v>100</v>
      </c>
      <c r="V19" s="4" t="n">
        <v>100</v>
      </c>
      <c r="W19" s="4" t="n">
        <v>100</v>
      </c>
      <c r="X19" s="4" t="n">
        <v>100</v>
      </c>
      <c r="Y19" s="4" t="n">
        <v>100</v>
      </c>
      <c r="Z19" s="4" t="n">
        <v>100</v>
      </c>
      <c r="AA19" s="4" t="n">
        <v>100</v>
      </c>
      <c r="AB19" s="4" t="n">
        <v>100</v>
      </c>
      <c r="AC19" s="4" t="n">
        <v>100</v>
      </c>
      <c r="AD19" s="4" t="n">
        <v>100</v>
      </c>
      <c r="AE19" s="4" t="n">
        <v>100</v>
      </c>
      <c r="AF19" s="4" t="n">
        <v>100</v>
      </c>
      <c r="AG19" s="4" t="n">
        <v>100</v>
      </c>
      <c r="AH19" s="4" t="n">
        <v>100</v>
      </c>
      <c r="AI19" s="4" t="n">
        <v>100</v>
      </c>
      <c r="AJ19" s="4" t="n">
        <v>100</v>
      </c>
      <c r="AK19" s="4" t="n">
        <v>100</v>
      </c>
      <c r="AL19" s="4" t="n">
        <v>100</v>
      </c>
      <c r="AM19" s="4" t="n">
        <v>100</v>
      </c>
      <c r="AN19" s="4" t="n">
        <v>100</v>
      </c>
      <c r="AO19" s="4" t="n">
        <v>100</v>
      </c>
      <c r="AP19" s="4" t="n">
        <v>100</v>
      </c>
      <c r="AQ19" s="4" t="n">
        <v>100</v>
      </c>
      <c r="AR19" s="4" t="n">
        <v>100</v>
      </c>
      <c r="AS19" s="4" t="n">
        <v>100</v>
      </c>
      <c r="AT19" s="4" t="n">
        <v>100</v>
      </c>
      <c r="AU19" s="4" t="n">
        <v>100</v>
      </c>
      <c r="AV19" s="4" t="n">
        <v>100</v>
      </c>
      <c r="AW19" s="4" t="n">
        <v>100</v>
      </c>
      <c r="AX19" s="4" t="n">
        <v>100</v>
      </c>
      <c r="AY19" s="4" t="n">
        <v>100</v>
      </c>
      <c r="AZ19" s="4" t="n">
        <v>100</v>
      </c>
      <c r="BA19" s="4" t="n">
        <v>100</v>
      </c>
      <c r="BB19" s="4" t="n">
        <v>100</v>
      </c>
    </row>
    <row r="20">
      <c r="A20" s="1" t="inlineStr">
        <is>
          <t>Besondere Kosten</t>
        </is>
      </c>
      <c r="B20" s="4">
        <f>B21+B23+B26+B32</f>
        <v/>
      </c>
      <c r="C20" s="4">
        <f>C21+C23+C26+C32</f>
        <v/>
      </c>
      <c r="D20" s="4">
        <f>D21+D23+D26+D32</f>
        <v/>
      </c>
      <c r="E20" s="4">
        <f>E21+E23+E26+E32</f>
        <v/>
      </c>
      <c r="F20" s="4">
        <f>F21+F23+F26+F32</f>
        <v/>
      </c>
      <c r="G20" s="4">
        <f>G21+G23+G26+G32</f>
        <v/>
      </c>
      <c r="H20" s="4">
        <f>H21+H23+H26+H32</f>
        <v/>
      </c>
      <c r="I20" s="4">
        <f>I21+I23+I26+I32</f>
        <v/>
      </c>
      <c r="J20" s="4">
        <f>J21+J23+J26+J32</f>
        <v/>
      </c>
      <c r="K20" s="4">
        <f>K21+K23+K26+K32</f>
        <v/>
      </c>
      <c r="L20" s="4">
        <f>L21+L23+L26+L32</f>
        <v/>
      </c>
      <c r="M20" s="4">
        <f>M21+M23+M26+M32</f>
        <v/>
      </c>
      <c r="N20" s="4">
        <f>N21+N23+N26+N32</f>
        <v/>
      </c>
      <c r="O20" s="4">
        <f>O21+O23+O26+O32</f>
        <v/>
      </c>
      <c r="P20" s="4">
        <f>P21+P23+P26+P32</f>
        <v/>
      </c>
      <c r="Q20" s="4">
        <f>Q21+Q23+Q26+Q32</f>
        <v/>
      </c>
      <c r="R20" s="4">
        <f>R21+R23+R26+R32</f>
        <v/>
      </c>
      <c r="S20" s="4">
        <f>S21+S23+S26+S32</f>
        <v/>
      </c>
      <c r="T20" s="4">
        <f>T21+T23+T26+T32</f>
        <v/>
      </c>
      <c r="U20" s="4">
        <f>U21+U23+U26+U32</f>
        <v/>
      </c>
      <c r="V20" s="4">
        <f>V21+V23+V26+V32</f>
        <v/>
      </c>
      <c r="W20" s="4">
        <f>W21+W23+W26+W32</f>
        <v/>
      </c>
      <c r="X20" s="4">
        <f>X21+X23+X26+X32</f>
        <v/>
      </c>
      <c r="Y20" s="4">
        <f>Y21+Y23+Y26+Y32</f>
        <v/>
      </c>
      <c r="Z20" s="4">
        <f>Z21+Z23+Z26+Z32</f>
        <v/>
      </c>
      <c r="AA20" s="4">
        <f>AA21+AA23+AA26+AA32</f>
        <v/>
      </c>
      <c r="AB20" s="4">
        <f>AB21+AB23+AB26+AB32</f>
        <v/>
      </c>
      <c r="AC20" s="4">
        <f>AC21+AC23+AC26+AC32</f>
        <v/>
      </c>
      <c r="AD20" s="4">
        <f>AD21+AD23+AD26+AD32</f>
        <v/>
      </c>
      <c r="AE20" s="4">
        <f>AE21+AE23+AE26+AE32</f>
        <v/>
      </c>
      <c r="AF20" s="4">
        <f>AF21+AF23+AF26+AF32</f>
        <v/>
      </c>
      <c r="AG20" s="4">
        <f>AG21+AG23+AG26+AG32</f>
        <v/>
      </c>
      <c r="AH20" s="4">
        <f>AH21+AH23+AH26+AH32</f>
        <v/>
      </c>
      <c r="AI20" s="4">
        <f>AI21+AI23+AI26+AI32</f>
        <v/>
      </c>
      <c r="AJ20" s="4">
        <f>AJ21+AJ23+AJ26+AJ32</f>
        <v/>
      </c>
      <c r="AK20" s="4">
        <f>AK21+AK23+AK26+AK32</f>
        <v/>
      </c>
      <c r="AL20" s="4">
        <f>AL21+AL23+AL26+AL32</f>
        <v/>
      </c>
      <c r="AM20" s="4">
        <f>AM21+AM23+AM26+AM32</f>
        <v/>
      </c>
      <c r="AN20" s="4">
        <f>AN21+AN23+AN26+AN32</f>
        <v/>
      </c>
      <c r="AO20" s="4">
        <f>AO21+AO23+AO26+AO32</f>
        <v/>
      </c>
      <c r="AP20" s="4">
        <f>AP21+AP23+AP26+AP32</f>
        <v/>
      </c>
      <c r="AQ20" s="4">
        <f>AQ21+AQ23+AQ26+AQ32</f>
        <v/>
      </c>
      <c r="AR20" s="4">
        <f>AR21+AR23+AR26+AR32</f>
        <v/>
      </c>
      <c r="AS20" s="4">
        <f>AS21+AS23+AS26+AS32</f>
        <v/>
      </c>
      <c r="AT20" s="4">
        <f>AT21+AT23+AT26+AT32</f>
        <v/>
      </c>
      <c r="AU20" s="4">
        <f>AU21+AU23+AU26+AU32</f>
        <v/>
      </c>
      <c r="AV20" s="4">
        <f>AV21+AV23+AV26+AV32</f>
        <v/>
      </c>
      <c r="AW20" s="4">
        <f>AW21+AW23+AW26+AW32</f>
        <v/>
      </c>
      <c r="AX20" s="4">
        <f>AX21+AX23+AX26+AX32</f>
        <v/>
      </c>
      <c r="AY20" s="4">
        <f>AY21+AY23+AY26+AY32</f>
        <v/>
      </c>
      <c r="AZ20" s="4">
        <f>AZ21+AZ23+AZ26+AZ32</f>
        <v/>
      </c>
      <c r="BA20" s="4">
        <f>BA21+BA23+BA26+BA32</f>
        <v/>
      </c>
      <c r="BB20" s="4">
        <f>BB21+BB23+BB26+BB32</f>
        <v/>
      </c>
    </row>
    <row r="21">
      <c r="A21" t="inlineStr">
        <is>
          <t>Schutzrechte/Lizenzkosten</t>
        </is>
      </c>
      <c r="B21" s="4" t="n">
        <v>100</v>
      </c>
      <c r="C21" s="4" t="n">
        <v>100</v>
      </c>
      <c r="D21" s="4" t="n">
        <v>100</v>
      </c>
      <c r="E21" s="4" t="n">
        <v>100</v>
      </c>
      <c r="F21" s="4" t="n">
        <v>100</v>
      </c>
      <c r="G21" s="4" t="n">
        <v>100</v>
      </c>
      <c r="H21" s="4" t="n">
        <v>100</v>
      </c>
      <c r="I21" s="4" t="n">
        <v>100</v>
      </c>
      <c r="J21" s="4" t="n">
        <v>100</v>
      </c>
      <c r="K21" s="4" t="n">
        <v>100</v>
      </c>
      <c r="L21" s="4" t="n">
        <v>100</v>
      </c>
      <c r="M21" s="4" t="n">
        <v>100</v>
      </c>
      <c r="N21" s="4" t="n">
        <v>100</v>
      </c>
      <c r="O21" s="4" t="n">
        <v>100</v>
      </c>
      <c r="P21" s="4" t="n">
        <v>100</v>
      </c>
      <c r="Q21" s="4" t="n">
        <v>100</v>
      </c>
      <c r="R21" s="4" t="n">
        <v>100</v>
      </c>
      <c r="S21" s="4" t="n">
        <v>100</v>
      </c>
      <c r="T21" s="4" t="n">
        <v>100</v>
      </c>
      <c r="U21" s="4" t="n">
        <v>100</v>
      </c>
      <c r="V21" s="4" t="n">
        <v>100</v>
      </c>
      <c r="W21" s="4" t="n">
        <v>100</v>
      </c>
      <c r="X21" s="4" t="n">
        <v>100</v>
      </c>
      <c r="Y21" s="4" t="n">
        <v>100</v>
      </c>
      <c r="Z21" s="4" t="n">
        <v>100</v>
      </c>
      <c r="AA21" s="4" t="n">
        <v>100</v>
      </c>
      <c r="AB21" s="4" t="n">
        <v>100</v>
      </c>
      <c r="AC21" s="4" t="n">
        <v>100</v>
      </c>
      <c r="AD21" s="4" t="n">
        <v>100</v>
      </c>
      <c r="AE21" s="4" t="n">
        <v>100</v>
      </c>
      <c r="AF21" s="4" t="n">
        <v>100</v>
      </c>
      <c r="AG21" s="4" t="n">
        <v>100</v>
      </c>
      <c r="AH21" s="4" t="n">
        <v>100</v>
      </c>
      <c r="AI21" s="4" t="n">
        <v>100</v>
      </c>
      <c r="AJ21" s="4" t="n">
        <v>100</v>
      </c>
      <c r="AK21" s="4" t="n">
        <v>100</v>
      </c>
      <c r="AL21" s="4" t="n">
        <v>100</v>
      </c>
      <c r="AM21" s="4" t="n">
        <v>100</v>
      </c>
      <c r="AN21" s="4" t="n">
        <v>100</v>
      </c>
      <c r="AO21" s="4" t="n">
        <v>100</v>
      </c>
      <c r="AP21" s="4" t="n">
        <v>100</v>
      </c>
      <c r="AQ21" s="4" t="n">
        <v>100</v>
      </c>
      <c r="AR21" s="4" t="n">
        <v>100</v>
      </c>
      <c r="AS21" s="4" t="n">
        <v>100</v>
      </c>
      <c r="AT21" s="4" t="n">
        <v>100</v>
      </c>
      <c r="AU21" s="4" t="n">
        <v>100</v>
      </c>
      <c r="AV21" s="4" t="n">
        <v>100</v>
      </c>
      <c r="AW21" s="4" t="n">
        <v>100</v>
      </c>
      <c r="AX21" s="4" t="n">
        <v>100</v>
      </c>
      <c r="AY21" s="4" t="n">
        <v>100</v>
      </c>
      <c r="AZ21" s="4" t="n">
        <v>100</v>
      </c>
      <c r="BA21" s="4" t="n">
        <v>100</v>
      </c>
      <c r="BB21" s="4" t="n">
        <v>100</v>
      </c>
    </row>
    <row r="22">
      <c r="A22" t="inlineStr">
        <is>
          <t>Dienstreise-Krankenversicherung</t>
        </is>
      </c>
      <c r="B22" s="4" t="n">
        <v>15</v>
      </c>
      <c r="C22" s="4" t="n">
        <v>15</v>
      </c>
      <c r="D22" s="4" t="n">
        <v>15</v>
      </c>
      <c r="E22" s="4" t="n">
        <v>15</v>
      </c>
      <c r="F22" s="4" t="n">
        <v>15</v>
      </c>
      <c r="G22" s="4" t="n">
        <v>15</v>
      </c>
      <c r="H22" s="4" t="n">
        <v>15</v>
      </c>
      <c r="I22" s="4" t="n">
        <v>15</v>
      </c>
      <c r="J22" s="4" t="n">
        <v>15</v>
      </c>
      <c r="K22" s="4" t="n">
        <v>15</v>
      </c>
      <c r="L22" s="4" t="n">
        <v>15</v>
      </c>
      <c r="M22" s="4" t="n">
        <v>15</v>
      </c>
      <c r="N22" s="4" t="n">
        <v>15</v>
      </c>
      <c r="O22" s="4" t="n">
        <v>15</v>
      </c>
      <c r="P22" s="4" t="n">
        <v>15</v>
      </c>
      <c r="Q22" s="4" t="n">
        <v>15</v>
      </c>
      <c r="R22" s="4" t="n">
        <v>15</v>
      </c>
      <c r="S22" s="4" t="n">
        <v>15</v>
      </c>
      <c r="T22" s="4" t="n">
        <v>15</v>
      </c>
      <c r="U22" s="4" t="n">
        <v>15</v>
      </c>
      <c r="V22" s="4" t="n">
        <v>15</v>
      </c>
      <c r="W22" s="4" t="n">
        <v>15</v>
      </c>
      <c r="X22" s="4" t="n">
        <v>15</v>
      </c>
      <c r="Y22" s="4" t="n">
        <v>15</v>
      </c>
      <c r="Z22" s="4" t="n">
        <v>15</v>
      </c>
      <c r="AA22" s="4" t="n">
        <v>15</v>
      </c>
      <c r="AB22" s="4" t="n">
        <v>15</v>
      </c>
      <c r="AC22" s="4" t="n">
        <v>15</v>
      </c>
      <c r="AD22" s="4" t="n">
        <v>15</v>
      </c>
      <c r="AE22" s="4" t="n">
        <v>15</v>
      </c>
      <c r="AF22" s="4" t="n">
        <v>15</v>
      </c>
      <c r="AG22" s="4" t="n">
        <v>15</v>
      </c>
      <c r="AH22" s="4" t="n">
        <v>15</v>
      </c>
      <c r="AI22" s="4" t="n">
        <v>15</v>
      </c>
      <c r="AJ22" s="4" t="n">
        <v>15</v>
      </c>
      <c r="AK22" s="4" t="n">
        <v>15</v>
      </c>
      <c r="AL22" s="4" t="n">
        <v>15</v>
      </c>
      <c r="AM22" s="4" t="n">
        <v>15</v>
      </c>
      <c r="AN22" s="4" t="n">
        <v>15</v>
      </c>
      <c r="AO22" s="4" t="n">
        <v>15</v>
      </c>
      <c r="AP22" s="4" t="n">
        <v>15</v>
      </c>
      <c r="AQ22" s="4" t="n">
        <v>15</v>
      </c>
      <c r="AR22" s="4" t="n">
        <v>15</v>
      </c>
      <c r="AS22" s="4" t="n">
        <v>15</v>
      </c>
      <c r="AT22" s="4" t="n">
        <v>15</v>
      </c>
      <c r="AU22" s="4" t="n">
        <v>15</v>
      </c>
      <c r="AV22" s="4" t="n">
        <v>15</v>
      </c>
      <c r="AW22" s="4" t="n">
        <v>15</v>
      </c>
      <c r="AX22" s="4" t="n">
        <v>15</v>
      </c>
      <c r="AY22" s="4" t="n">
        <v>15</v>
      </c>
      <c r="AZ22" s="4" t="n">
        <v>15</v>
      </c>
      <c r="BA22" s="4" t="n">
        <v>15</v>
      </c>
      <c r="BB22" s="4" t="n">
        <v>15</v>
      </c>
    </row>
    <row r="23">
      <c r="A23" t="inlineStr">
        <is>
          <t>Marketing Videos</t>
        </is>
      </c>
      <c r="B23" s="4" t="n">
        <v>100</v>
      </c>
      <c r="C23" s="4" t="n">
        <v>100</v>
      </c>
      <c r="D23" s="4" t="n">
        <v>100</v>
      </c>
      <c r="E23" s="4" t="n">
        <v>100</v>
      </c>
      <c r="F23" s="4" t="n">
        <v>100</v>
      </c>
      <c r="G23" s="4" t="n">
        <v>100</v>
      </c>
      <c r="H23" s="4" t="n">
        <v>100</v>
      </c>
      <c r="I23" s="4" t="n">
        <v>100</v>
      </c>
      <c r="J23" s="4" t="n">
        <v>100</v>
      </c>
      <c r="K23" s="4" t="n">
        <v>100</v>
      </c>
      <c r="L23" s="4" t="n">
        <v>100</v>
      </c>
      <c r="M23" s="4" t="n">
        <v>100</v>
      </c>
      <c r="N23" s="4" t="n">
        <v>100</v>
      </c>
      <c r="O23" s="4" t="n">
        <v>100</v>
      </c>
      <c r="P23" s="4" t="n">
        <v>100</v>
      </c>
      <c r="Q23" s="4" t="n">
        <v>100</v>
      </c>
      <c r="R23" s="4" t="n">
        <v>100</v>
      </c>
      <c r="S23" s="4" t="n">
        <v>100</v>
      </c>
      <c r="T23" s="4" t="n">
        <v>100</v>
      </c>
      <c r="U23" s="4" t="n">
        <v>100</v>
      </c>
      <c r="V23" s="4" t="n">
        <v>100</v>
      </c>
      <c r="W23" s="4" t="n">
        <v>100</v>
      </c>
      <c r="X23" s="4" t="n">
        <v>100</v>
      </c>
      <c r="Y23" s="4" t="n">
        <v>100</v>
      </c>
      <c r="Z23" s="4" t="n">
        <v>100</v>
      </c>
      <c r="AA23" s="4" t="n">
        <v>100</v>
      </c>
      <c r="AB23" s="4" t="n">
        <v>100</v>
      </c>
      <c r="AC23" s="4" t="n">
        <v>100</v>
      </c>
      <c r="AD23" s="4" t="n">
        <v>100</v>
      </c>
      <c r="AE23" s="4" t="n">
        <v>100</v>
      </c>
      <c r="AF23" s="4" t="n">
        <v>100</v>
      </c>
      <c r="AG23" s="4" t="n">
        <v>100</v>
      </c>
      <c r="AH23" s="4" t="n">
        <v>100</v>
      </c>
      <c r="AI23" s="4" t="n">
        <v>100</v>
      </c>
      <c r="AJ23" s="4" t="n">
        <v>100</v>
      </c>
      <c r="AK23" s="4" t="n">
        <v>100</v>
      </c>
      <c r="AL23" s="4" t="n">
        <v>100</v>
      </c>
      <c r="AM23" s="4" t="n">
        <v>100</v>
      </c>
      <c r="AN23" s="4" t="n">
        <v>100</v>
      </c>
      <c r="AO23" s="4" t="n">
        <v>100</v>
      </c>
      <c r="AP23" s="4" t="n">
        <v>100</v>
      </c>
      <c r="AQ23" s="4" t="n">
        <v>100</v>
      </c>
      <c r="AR23" s="4" t="n">
        <v>100</v>
      </c>
      <c r="AS23" s="4" t="n">
        <v>100</v>
      </c>
      <c r="AT23" s="4" t="n">
        <v>100</v>
      </c>
      <c r="AU23" s="4" t="n">
        <v>100</v>
      </c>
      <c r="AV23" s="4" t="n">
        <v>100</v>
      </c>
      <c r="AW23" s="4" t="n">
        <v>100</v>
      </c>
      <c r="AX23" s="4" t="n">
        <v>100</v>
      </c>
      <c r="AY23" s="4" t="n">
        <v>100</v>
      </c>
      <c r="AZ23" s="4" t="n">
        <v>100</v>
      </c>
      <c r="BA23" s="4" t="n">
        <v>100</v>
      </c>
      <c r="BB23" s="4" t="n">
        <v>100</v>
      </c>
    </row>
    <row r="24">
      <c r="A24" t="inlineStr">
        <is>
          <t>Gruppenunfallversicherung</t>
        </is>
      </c>
      <c r="B24" s="4" t="n">
        <v>40</v>
      </c>
      <c r="C24" s="4" t="n">
        <v>40</v>
      </c>
      <c r="D24" s="4" t="n">
        <v>40</v>
      </c>
      <c r="E24" s="4" t="n">
        <v>40</v>
      </c>
      <c r="F24" s="4" t="n">
        <v>40</v>
      </c>
      <c r="G24" s="4" t="n">
        <v>40</v>
      </c>
      <c r="H24" s="4" t="n">
        <v>40</v>
      </c>
      <c r="I24" s="4" t="n">
        <v>40</v>
      </c>
      <c r="J24" s="4" t="n">
        <v>40</v>
      </c>
      <c r="K24" s="4" t="n">
        <v>40</v>
      </c>
      <c r="L24" s="4" t="n">
        <v>40</v>
      </c>
      <c r="M24" s="4" t="n">
        <v>40</v>
      </c>
      <c r="N24" s="4" t="n">
        <v>40</v>
      </c>
      <c r="O24" s="4" t="n">
        <v>40</v>
      </c>
      <c r="P24" s="4" t="n">
        <v>40</v>
      </c>
      <c r="Q24" s="4" t="n">
        <v>40</v>
      </c>
      <c r="R24" s="4" t="n">
        <v>40</v>
      </c>
      <c r="S24" s="4" t="n">
        <v>40</v>
      </c>
      <c r="T24" s="4" t="n">
        <v>40</v>
      </c>
      <c r="U24" s="4" t="n">
        <v>40</v>
      </c>
      <c r="V24" s="4" t="n">
        <v>40</v>
      </c>
      <c r="W24" s="4" t="n">
        <v>40</v>
      </c>
      <c r="X24" s="4" t="n">
        <v>40</v>
      </c>
      <c r="Y24" s="4" t="n">
        <v>40</v>
      </c>
      <c r="Z24" s="4" t="n">
        <v>40</v>
      </c>
      <c r="AA24" s="4" t="n">
        <v>40</v>
      </c>
      <c r="AB24" s="4" t="n">
        <v>40</v>
      </c>
      <c r="AC24" s="4" t="n">
        <v>40</v>
      </c>
      <c r="AD24" s="4" t="n">
        <v>40</v>
      </c>
      <c r="AE24" s="4" t="n">
        <v>40</v>
      </c>
      <c r="AF24" s="4" t="n">
        <v>40</v>
      </c>
      <c r="AG24" s="4" t="n">
        <v>40</v>
      </c>
      <c r="AH24" s="4" t="n">
        <v>40</v>
      </c>
      <c r="AI24" s="4" t="n">
        <v>40</v>
      </c>
      <c r="AJ24" s="4" t="n">
        <v>40</v>
      </c>
      <c r="AK24" s="4" t="n">
        <v>40</v>
      </c>
      <c r="AL24" s="4" t="n">
        <v>40</v>
      </c>
      <c r="AM24" s="4" t="n">
        <v>40</v>
      </c>
      <c r="AN24" s="4" t="n">
        <v>40</v>
      </c>
      <c r="AO24" s="4" t="n">
        <v>40</v>
      </c>
      <c r="AP24" s="4" t="n">
        <v>40</v>
      </c>
      <c r="AQ24" s="4" t="n">
        <v>40</v>
      </c>
      <c r="AR24" s="4" t="n">
        <v>40</v>
      </c>
      <c r="AS24" s="4" t="n">
        <v>40</v>
      </c>
      <c r="AT24" s="4" t="n">
        <v>40</v>
      </c>
      <c r="AU24" s="4" t="n">
        <v>40</v>
      </c>
      <c r="AV24" s="4" t="n">
        <v>40</v>
      </c>
      <c r="AW24" s="4" t="n">
        <v>40</v>
      </c>
      <c r="AX24" s="4" t="n">
        <v>40</v>
      </c>
      <c r="AY24" s="4" t="n">
        <v>40</v>
      </c>
      <c r="AZ24" s="4" t="n">
        <v>40</v>
      </c>
      <c r="BA24" s="4" t="n">
        <v>40</v>
      </c>
      <c r="BB24" s="4" t="n">
        <v>40</v>
      </c>
    </row>
    <row r="25">
      <c r="A25" s="1" t="inlineStr">
        <is>
          <t>Fahrzeugkosten</t>
        </is>
      </c>
      <c r="B25" s="4">
        <f>B8+B18+B28+B35</f>
        <v/>
      </c>
      <c r="C25" s="4">
        <f>C8+C18+C28+C35</f>
        <v/>
      </c>
      <c r="D25" s="4">
        <f>D8+D18+D28+D35</f>
        <v/>
      </c>
      <c r="E25" s="4">
        <f>E8+E18+E28+E35</f>
        <v/>
      </c>
      <c r="F25" s="4">
        <f>F8+F18+F28+F35</f>
        <v/>
      </c>
      <c r="G25" s="4">
        <f>G8+G18+G28+G35</f>
        <v/>
      </c>
      <c r="H25" s="4">
        <f>H8+H18+H28+H35</f>
        <v/>
      </c>
      <c r="I25" s="4">
        <f>I8+I18+I28+I35</f>
        <v/>
      </c>
      <c r="J25" s="4">
        <f>J8+J18+J28+J35</f>
        <v/>
      </c>
      <c r="K25" s="4">
        <f>K8+K18+K28+K35</f>
        <v/>
      </c>
      <c r="L25" s="4">
        <f>L8+L18+L28+L35</f>
        <v/>
      </c>
      <c r="M25" s="4">
        <f>M8+M18+M28+M35</f>
        <v/>
      </c>
      <c r="N25" s="4">
        <f>N8+N18+N28+N35</f>
        <v/>
      </c>
      <c r="O25" s="4">
        <f>O8+O18+O28+O35</f>
        <v/>
      </c>
      <c r="P25" s="4">
        <f>P8+P18+P28+P35</f>
        <v/>
      </c>
      <c r="Q25" s="4">
        <f>Q8+Q18+Q28+Q35</f>
        <v/>
      </c>
      <c r="R25" s="4">
        <f>R8+R18+R28+R35</f>
        <v/>
      </c>
      <c r="S25" s="4">
        <f>S8+S18+S28+S35</f>
        <v/>
      </c>
      <c r="T25" s="4">
        <f>T8+T18+T28+T35</f>
        <v/>
      </c>
      <c r="U25" s="4">
        <f>U8+U18+U28+U35</f>
        <v/>
      </c>
      <c r="V25" s="4">
        <f>V8+V18+V28+V35</f>
        <v/>
      </c>
      <c r="W25" s="4">
        <f>W8+W18+W28+W35</f>
        <v/>
      </c>
      <c r="X25" s="4">
        <f>X8+X18+X28+X35</f>
        <v/>
      </c>
      <c r="Y25" s="4">
        <f>Y8+Y18+Y28+Y35</f>
        <v/>
      </c>
      <c r="Z25" s="4">
        <f>Z8+Z18+Z28+Z35</f>
        <v/>
      </c>
      <c r="AA25" s="4">
        <f>AA8+AA18+AA28+AA35</f>
        <v/>
      </c>
      <c r="AB25" s="4">
        <f>AB8+AB18+AB28+AB35</f>
        <v/>
      </c>
      <c r="AC25" s="4">
        <f>AC8+AC18+AC28+AC35</f>
        <v/>
      </c>
      <c r="AD25" s="4">
        <f>AD8+AD18+AD28+AD35</f>
        <v/>
      </c>
      <c r="AE25" s="4">
        <f>AE8+AE18+AE28+AE35</f>
        <v/>
      </c>
      <c r="AF25" s="4">
        <f>AF8+AF18+AF28+AF35</f>
        <v/>
      </c>
      <c r="AG25" s="4">
        <f>AG8+AG18+AG28+AG35</f>
        <v/>
      </c>
      <c r="AH25" s="4">
        <f>AH8+AH18+AH28+AH35</f>
        <v/>
      </c>
      <c r="AI25" s="4">
        <f>AI8+AI18+AI28+AI35</f>
        <v/>
      </c>
      <c r="AJ25" s="4">
        <f>AJ8+AJ18+AJ28+AJ35</f>
        <v/>
      </c>
      <c r="AK25" s="4">
        <f>AK8+AK18+AK28+AK35</f>
        <v/>
      </c>
      <c r="AL25" s="4">
        <f>AL8+AL18+AL28+AL35</f>
        <v/>
      </c>
      <c r="AM25" s="4">
        <f>AM8+AM18+AM28+AM35</f>
        <v/>
      </c>
      <c r="AN25" s="4">
        <f>AN8+AN18+AN28+AN35</f>
        <v/>
      </c>
      <c r="AO25" s="4">
        <f>AO8+AO18+AO28+AO35</f>
        <v/>
      </c>
      <c r="AP25" s="4">
        <f>AP8+AP18+AP28+AP35</f>
        <v/>
      </c>
      <c r="AQ25" s="4">
        <f>AQ8+AQ18+AQ28+AQ35</f>
        <v/>
      </c>
      <c r="AR25" s="4">
        <f>AR8+AR18+AR28+AR35</f>
        <v/>
      </c>
      <c r="AS25" s="4">
        <f>AS8+AS18+AS28+AS35</f>
        <v/>
      </c>
      <c r="AT25" s="4">
        <f>AT8+AT18+AT28+AT35</f>
        <v/>
      </c>
      <c r="AU25" s="4">
        <f>AU8+AU18+AU28+AU35</f>
        <v/>
      </c>
      <c r="AV25" s="4">
        <f>AV8+AV18+AV28+AV35</f>
        <v/>
      </c>
      <c r="AW25" s="4">
        <f>AW8+AW18+AW28+AW35</f>
        <v/>
      </c>
      <c r="AX25" s="4">
        <f>AX8+AX18+AX28+AX35</f>
        <v/>
      </c>
      <c r="AY25" s="4">
        <f>AY8+AY18+AY28+AY35</f>
        <v/>
      </c>
      <c r="AZ25" s="4">
        <f>AZ8+AZ18+AZ28+AZ35</f>
        <v/>
      </c>
      <c r="BA25" s="4">
        <f>BA8+BA18+BA28+BA35</f>
        <v/>
      </c>
      <c r="BB25" s="4">
        <f>BB8+BB18+BB28+BB35</f>
        <v/>
      </c>
    </row>
    <row r="26">
      <c r="A26" t="inlineStr">
        <is>
          <t>Fort-/Weiterbildungskosten</t>
        </is>
      </c>
      <c r="B26" s="4" t="n">
        <v>0</v>
      </c>
      <c r="C26" s="4" t="n">
        <v>0</v>
      </c>
      <c r="D26" s="4" t="n">
        <v>0</v>
      </c>
      <c r="E26" s="4" t="n">
        <v>0</v>
      </c>
      <c r="F26" s="4" t="n">
        <v>0</v>
      </c>
      <c r="G26" s="4" t="n">
        <v>0</v>
      </c>
      <c r="H26" s="4" t="n">
        <v>0</v>
      </c>
      <c r="I26" s="4" t="n">
        <v>0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2000</v>
      </c>
      <c r="T26" s="4" t="n">
        <v>2000</v>
      </c>
      <c r="U26" s="4" t="n">
        <v>2000</v>
      </c>
      <c r="V26" s="4" t="n">
        <v>2000</v>
      </c>
      <c r="W26" s="4" t="n">
        <v>2000</v>
      </c>
      <c r="X26" s="4" t="n">
        <v>2000</v>
      </c>
      <c r="Y26" s="4" t="n">
        <v>2000</v>
      </c>
      <c r="Z26" s="4" t="n">
        <v>2000</v>
      </c>
      <c r="AA26" s="4" t="n">
        <v>2000</v>
      </c>
      <c r="AB26" s="4" t="n">
        <v>2000</v>
      </c>
      <c r="AC26" s="4" t="n">
        <v>2000</v>
      </c>
      <c r="AD26" s="4" t="n">
        <v>2000</v>
      </c>
      <c r="AE26" s="4" t="n">
        <v>3000</v>
      </c>
      <c r="AF26" s="4" t="n">
        <v>3000</v>
      </c>
      <c r="AG26" s="4" t="n">
        <v>3000</v>
      </c>
      <c r="AH26" s="4" t="n">
        <v>3000</v>
      </c>
      <c r="AI26" s="4" t="n">
        <v>3000</v>
      </c>
      <c r="AJ26" s="4" t="n">
        <v>3000</v>
      </c>
      <c r="AK26" s="4" t="n">
        <v>3000</v>
      </c>
      <c r="AL26" s="4" t="n">
        <v>3000</v>
      </c>
      <c r="AM26" s="4" t="n">
        <v>3000</v>
      </c>
      <c r="AN26" s="4" t="n">
        <v>3000</v>
      </c>
      <c r="AO26" s="4" t="n">
        <v>3000</v>
      </c>
      <c r="AP26" s="4" t="n">
        <v>3000</v>
      </c>
      <c r="AQ26" s="4" t="n">
        <v>4300</v>
      </c>
      <c r="AR26" s="4" t="n">
        <v>4300</v>
      </c>
      <c r="AS26" s="4" t="n">
        <v>4300</v>
      </c>
      <c r="AT26" s="4" t="n">
        <v>4300</v>
      </c>
      <c r="AU26" s="4" t="n">
        <v>4300</v>
      </c>
      <c r="AV26" s="4" t="n">
        <v>4300</v>
      </c>
      <c r="AW26" s="4" t="n">
        <v>4300</v>
      </c>
      <c r="AX26" s="4" t="n">
        <v>4300</v>
      </c>
      <c r="AY26" s="4" t="n">
        <v>4300</v>
      </c>
      <c r="AZ26" s="4" t="n">
        <v>4300</v>
      </c>
      <c r="BA26" s="4" t="n">
        <v>4300</v>
      </c>
      <c r="BB26" s="4" t="n">
        <v>4300</v>
      </c>
    </row>
    <row r="27">
      <c r="A27" t="inlineStr">
        <is>
          <t>Schlüsselperson-Versicherung (Key Man)</t>
        </is>
      </c>
      <c r="B27" s="4" t="n">
        <v>150</v>
      </c>
      <c r="C27" s="4" t="n">
        <v>150</v>
      </c>
      <c r="D27" s="4" t="n">
        <v>150</v>
      </c>
      <c r="E27" s="4" t="n">
        <v>150</v>
      </c>
      <c r="F27" s="4" t="n">
        <v>150</v>
      </c>
      <c r="G27" s="4" t="n">
        <v>150</v>
      </c>
      <c r="H27" s="4" t="n">
        <v>150</v>
      </c>
      <c r="I27" s="4" t="n">
        <v>150</v>
      </c>
      <c r="J27" s="4" t="n">
        <v>150</v>
      </c>
      <c r="K27" s="4" t="n">
        <v>150</v>
      </c>
      <c r="L27" s="4" t="n">
        <v>150</v>
      </c>
      <c r="M27" s="4" t="n">
        <v>150</v>
      </c>
      <c r="N27" s="4" t="n">
        <v>150</v>
      </c>
      <c r="O27" s="4" t="n">
        <v>150</v>
      </c>
      <c r="P27" s="4" t="n">
        <v>150</v>
      </c>
      <c r="Q27" s="4" t="n">
        <v>150</v>
      </c>
      <c r="R27" s="4" t="n">
        <v>150</v>
      </c>
      <c r="S27" s="4" t="n">
        <v>150</v>
      </c>
      <c r="T27" s="4" t="n">
        <v>150</v>
      </c>
      <c r="U27" s="4" t="n">
        <v>150</v>
      </c>
      <c r="V27" s="4" t="n">
        <v>150</v>
      </c>
      <c r="W27" s="4" t="n">
        <v>150</v>
      </c>
      <c r="X27" s="4" t="n">
        <v>150</v>
      </c>
      <c r="Y27" s="4" t="n">
        <v>150</v>
      </c>
      <c r="Z27" s="4" t="n">
        <v>150</v>
      </c>
      <c r="AA27" s="4" t="n">
        <v>150</v>
      </c>
      <c r="AB27" s="4" t="n">
        <v>150</v>
      </c>
      <c r="AC27" s="4" t="n">
        <v>150</v>
      </c>
      <c r="AD27" s="4" t="n">
        <v>150</v>
      </c>
      <c r="AE27" s="4" t="n">
        <v>150</v>
      </c>
      <c r="AF27" s="4" t="n">
        <v>150</v>
      </c>
      <c r="AG27" s="4" t="n">
        <v>150</v>
      </c>
      <c r="AH27" s="4" t="n">
        <v>150</v>
      </c>
      <c r="AI27" s="4" t="n">
        <v>150</v>
      </c>
      <c r="AJ27" s="4" t="n">
        <v>150</v>
      </c>
      <c r="AK27" s="4" t="n">
        <v>150</v>
      </c>
      <c r="AL27" s="4" t="n">
        <v>150</v>
      </c>
      <c r="AM27" s="4" t="n">
        <v>150</v>
      </c>
      <c r="AN27" s="4" t="n">
        <v>150</v>
      </c>
      <c r="AO27" s="4" t="n">
        <v>150</v>
      </c>
      <c r="AP27" s="4" t="n">
        <v>150</v>
      </c>
      <c r="AQ27" s="4" t="n">
        <v>150</v>
      </c>
      <c r="AR27" s="4" t="n">
        <v>150</v>
      </c>
      <c r="AS27" s="4" t="n">
        <v>150</v>
      </c>
      <c r="AT27" s="4" t="n">
        <v>150</v>
      </c>
      <c r="AU27" s="4" t="n">
        <v>150</v>
      </c>
      <c r="AV27" s="4" t="n">
        <v>150</v>
      </c>
      <c r="AW27" s="4" t="n">
        <v>150</v>
      </c>
      <c r="AX27" s="4" t="n">
        <v>150</v>
      </c>
      <c r="AY27" s="4" t="n">
        <v>150</v>
      </c>
      <c r="AZ27" s="4" t="n">
        <v>150</v>
      </c>
      <c r="BA27" s="4" t="n">
        <v>150</v>
      </c>
      <c r="BB27" s="4" t="n">
        <v>150</v>
      </c>
    </row>
    <row r="28">
      <c r="A28" t="inlineStr">
        <is>
          <t>KFZ-Leasing (7 Fahrzeuge)</t>
        </is>
      </c>
      <c r="B28" s="4" t="n">
        <v>0</v>
      </c>
      <c r="C28" s="4" t="n">
        <v>0</v>
      </c>
      <c r="D28" s="4" t="n">
        <v>0</v>
      </c>
      <c r="E28" s="4" t="n">
        <v>0</v>
      </c>
      <c r="F28" s="4" t="n">
        <v>0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2450</v>
      </c>
      <c r="T28" s="4" t="n">
        <v>2450</v>
      </c>
      <c r="U28" s="4" t="n">
        <v>2450</v>
      </c>
      <c r="V28" s="4" t="n">
        <v>2450</v>
      </c>
      <c r="W28" s="4" t="n">
        <v>2450</v>
      </c>
      <c r="X28" s="4" t="n">
        <v>2450</v>
      </c>
      <c r="Y28" s="4" t="n">
        <v>2450</v>
      </c>
      <c r="Z28" s="4" t="n">
        <v>2450</v>
      </c>
      <c r="AA28" s="4" t="n">
        <v>2450</v>
      </c>
      <c r="AB28" s="4" t="n">
        <v>2450</v>
      </c>
      <c r="AC28" s="4" t="n">
        <v>2450</v>
      </c>
      <c r="AD28" s="4" t="n">
        <v>2450</v>
      </c>
      <c r="AE28" s="4" t="n">
        <v>2450</v>
      </c>
      <c r="AF28" s="4" t="n">
        <v>2450</v>
      </c>
      <c r="AG28" s="4" t="n">
        <v>2450</v>
      </c>
      <c r="AH28" s="4" t="n">
        <v>2450</v>
      </c>
      <c r="AI28" s="4" t="n">
        <v>2450</v>
      </c>
      <c r="AJ28" s="4" t="n">
        <v>2450</v>
      </c>
      <c r="AK28" s="4" t="n">
        <v>2450</v>
      </c>
      <c r="AL28" s="4" t="n">
        <v>2450</v>
      </c>
      <c r="AM28" s="4" t="n">
        <v>2450</v>
      </c>
      <c r="AN28" s="4" t="n">
        <v>2450</v>
      </c>
      <c r="AO28" s="4" t="n">
        <v>2450</v>
      </c>
      <c r="AP28" s="4" t="n">
        <v>2450</v>
      </c>
      <c r="AQ28" s="4" t="n">
        <v>2450</v>
      </c>
      <c r="AR28" s="4" t="n">
        <v>2450</v>
      </c>
      <c r="AS28" s="4" t="n">
        <v>2450</v>
      </c>
      <c r="AT28" s="4" t="n">
        <v>2450</v>
      </c>
      <c r="AU28" s="4" t="n">
        <v>2450</v>
      </c>
      <c r="AV28" s="4" t="n">
        <v>2450</v>
      </c>
      <c r="AW28" s="4" t="n">
        <v>2450</v>
      </c>
      <c r="AX28" s="4" t="n">
        <v>2450</v>
      </c>
      <c r="AY28" s="4" t="n">
        <v>2450</v>
      </c>
      <c r="AZ28" s="4" t="n">
        <v>2450</v>
      </c>
      <c r="BA28" s="4" t="n">
        <v>2450</v>
      </c>
      <c r="BB28" s="4" t="n">
        <v>2450</v>
      </c>
    </row>
    <row r="29">
      <c r="A29" t="inlineStr">
        <is>
          <t>Recruiting / Stellenanzeigen</t>
        </is>
      </c>
      <c r="B29" s="4" t="n">
        <v>500</v>
      </c>
      <c r="C29" s="4" t="n">
        <v>500</v>
      </c>
      <c r="D29" s="4" t="n">
        <v>500</v>
      </c>
      <c r="E29" s="4" t="n">
        <v>500</v>
      </c>
      <c r="F29" s="4" t="n">
        <v>500</v>
      </c>
      <c r="G29" s="4" t="n">
        <v>500</v>
      </c>
      <c r="H29" s="4" t="n">
        <v>500</v>
      </c>
      <c r="I29" s="4" t="n">
        <v>500</v>
      </c>
      <c r="J29" s="4" t="n">
        <v>500</v>
      </c>
      <c r="K29" s="4" t="n">
        <v>500</v>
      </c>
      <c r="L29" s="4" t="n">
        <v>500</v>
      </c>
      <c r="M29" s="4" t="n">
        <v>500</v>
      </c>
      <c r="N29" s="4" t="n">
        <v>500</v>
      </c>
      <c r="O29" s="4" t="n">
        <v>500</v>
      </c>
      <c r="P29" s="4" t="n">
        <v>500</v>
      </c>
      <c r="Q29" s="4" t="n">
        <v>500</v>
      </c>
      <c r="R29" s="4" t="n">
        <v>500</v>
      </c>
      <c r="S29" s="4" t="n">
        <v>1500</v>
      </c>
      <c r="T29" s="4" t="n">
        <v>1500</v>
      </c>
      <c r="U29" s="4" t="n">
        <v>1500</v>
      </c>
      <c r="V29" s="4" t="n">
        <v>1500</v>
      </c>
      <c r="W29" s="4" t="n">
        <v>1500</v>
      </c>
      <c r="X29" s="4" t="n">
        <v>1500</v>
      </c>
      <c r="Y29" s="4" t="n">
        <v>1500</v>
      </c>
      <c r="Z29" s="4" t="n">
        <v>1500</v>
      </c>
      <c r="AA29" s="4" t="n">
        <v>1500</v>
      </c>
      <c r="AB29" s="4" t="n">
        <v>1500</v>
      </c>
      <c r="AC29" s="4" t="n">
        <v>1500</v>
      </c>
      <c r="AD29" s="4" t="n">
        <v>1500</v>
      </c>
      <c r="AE29" s="4" t="n">
        <v>2000</v>
      </c>
      <c r="AF29" s="4" t="n">
        <v>2000</v>
      </c>
      <c r="AG29" s="4" t="n">
        <v>2000</v>
      </c>
      <c r="AH29" s="4" t="n">
        <v>2000</v>
      </c>
      <c r="AI29" s="4" t="n">
        <v>2000</v>
      </c>
      <c r="AJ29" s="4" t="n">
        <v>2000</v>
      </c>
      <c r="AK29" s="4" t="n">
        <v>2000</v>
      </c>
      <c r="AL29" s="4" t="n">
        <v>2000</v>
      </c>
      <c r="AM29" s="4" t="n">
        <v>2000</v>
      </c>
      <c r="AN29" s="4" t="n">
        <v>2000</v>
      </c>
      <c r="AO29" s="4" t="n">
        <v>2000</v>
      </c>
      <c r="AP29" s="4" t="n">
        <v>2000</v>
      </c>
      <c r="AQ29" s="4" t="n">
        <v>2000</v>
      </c>
      <c r="AR29" s="4" t="n">
        <v>2000</v>
      </c>
      <c r="AS29" s="4" t="n">
        <v>2000</v>
      </c>
      <c r="AT29" s="4" t="n">
        <v>2000</v>
      </c>
      <c r="AU29" s="4" t="n">
        <v>2000</v>
      </c>
      <c r="AV29" s="4" t="n">
        <v>2000</v>
      </c>
      <c r="AW29" s="4" t="n">
        <v>2000</v>
      </c>
      <c r="AX29" s="4" t="n">
        <v>2000</v>
      </c>
      <c r="AY29" s="4" t="n">
        <v>2000</v>
      </c>
      <c r="AZ29" s="4" t="n">
        <v>2000</v>
      </c>
      <c r="BA29" s="4" t="n">
        <v>2000</v>
      </c>
      <c r="BB29" s="4" t="n">
        <v>2000</v>
      </c>
    </row>
    <row r="30">
      <c r="A30" t="inlineStr">
        <is>
          <t>Externer Datenschutzbeauftragter</t>
        </is>
      </c>
      <c r="B30" s="4" t="n">
        <v>600</v>
      </c>
      <c r="C30" s="4" t="n">
        <v>600</v>
      </c>
      <c r="D30" s="4" t="n">
        <v>600</v>
      </c>
      <c r="E30" s="4" t="n">
        <v>600</v>
      </c>
      <c r="F30" s="4" t="n">
        <v>600</v>
      </c>
      <c r="G30" s="4" t="n">
        <v>600</v>
      </c>
      <c r="H30" s="4" t="n">
        <v>600</v>
      </c>
      <c r="I30" s="4" t="n">
        <v>600</v>
      </c>
      <c r="J30" s="4" t="n">
        <v>600</v>
      </c>
      <c r="K30" s="4" t="n">
        <v>600</v>
      </c>
      <c r="L30" s="4" t="n">
        <v>600</v>
      </c>
      <c r="M30" s="4" t="n">
        <v>600</v>
      </c>
      <c r="N30" s="4" t="n">
        <v>600</v>
      </c>
      <c r="O30" s="4" t="n">
        <v>600</v>
      </c>
      <c r="P30" s="4" t="n">
        <v>600</v>
      </c>
      <c r="Q30" s="4" t="n">
        <v>600</v>
      </c>
      <c r="R30" s="4" t="n">
        <v>600</v>
      </c>
      <c r="S30" s="4" t="n">
        <v>600</v>
      </c>
      <c r="T30" s="4" t="n">
        <v>600</v>
      </c>
      <c r="U30" s="4" t="n">
        <v>600</v>
      </c>
      <c r="V30" s="4" t="n">
        <v>600</v>
      </c>
      <c r="W30" s="4" t="n">
        <v>600</v>
      </c>
      <c r="X30" s="4" t="n">
        <v>600</v>
      </c>
      <c r="Y30" s="4" t="n">
        <v>600</v>
      </c>
      <c r="Z30" s="4" t="n">
        <v>600</v>
      </c>
      <c r="AA30" s="4" t="n">
        <v>600</v>
      </c>
      <c r="AB30" s="4" t="n">
        <v>600</v>
      </c>
      <c r="AC30" s="4" t="n">
        <v>600</v>
      </c>
      <c r="AD30" s="4" t="n">
        <v>600</v>
      </c>
      <c r="AE30" s="4" t="n">
        <v>600</v>
      </c>
      <c r="AF30" s="4" t="n">
        <v>600</v>
      </c>
      <c r="AG30" s="4" t="n">
        <v>600</v>
      </c>
      <c r="AH30" s="4" t="n">
        <v>600</v>
      </c>
      <c r="AI30" s="4" t="n">
        <v>600</v>
      </c>
      <c r="AJ30" s="4" t="n">
        <v>600</v>
      </c>
      <c r="AK30" s="4" t="n">
        <v>600</v>
      </c>
      <c r="AL30" s="4" t="n">
        <v>600</v>
      </c>
      <c r="AM30" s="4" t="n">
        <v>600</v>
      </c>
      <c r="AN30" s="4" t="n">
        <v>600</v>
      </c>
      <c r="AO30" s="4" t="n">
        <v>600</v>
      </c>
      <c r="AP30" s="4" t="n">
        <v>600</v>
      </c>
      <c r="AQ30" s="4" t="n">
        <v>600</v>
      </c>
      <c r="AR30" s="4" t="n">
        <v>600</v>
      </c>
      <c r="AS30" s="4" t="n">
        <v>600</v>
      </c>
      <c r="AT30" s="4" t="n">
        <v>600</v>
      </c>
      <c r="AU30" s="4" t="n">
        <v>600</v>
      </c>
      <c r="AV30" s="4" t="n">
        <v>600</v>
      </c>
      <c r="AW30" s="4" t="n">
        <v>600</v>
      </c>
      <c r="AX30" s="4" t="n">
        <v>600</v>
      </c>
      <c r="AY30" s="4" t="n">
        <v>600</v>
      </c>
      <c r="AZ30" s="4" t="n">
        <v>600</v>
      </c>
      <c r="BA30" s="4" t="n">
        <v>600</v>
      </c>
      <c r="BB30" s="4" t="n">
        <v>600</v>
      </c>
    </row>
    <row r="31">
      <c r="A31" s="1" t="inlineStr">
        <is>
          <t>Werbe-/Reisekosten</t>
        </is>
      </c>
      <c r="B31" s="4">
        <f>B33+B34+B36+B37+B38+B39</f>
        <v/>
      </c>
      <c r="C31" s="4">
        <f>C33+C34+C36+C37+C38+C39</f>
        <v/>
      </c>
      <c r="D31" s="4">
        <f>D33+D34+D36+D37+D38+D39</f>
        <v/>
      </c>
      <c r="E31" s="4">
        <f>E33+E34+E36+E37+E38+E39</f>
        <v/>
      </c>
      <c r="F31" s="4">
        <f>F33+F34+F36+F37+F38+F39</f>
        <v/>
      </c>
      <c r="G31" s="4">
        <f>G33+G34+G36+G37+G38+G39</f>
        <v/>
      </c>
      <c r="H31" s="4">
        <f>H33+H34+H36+H37+H38+H39</f>
        <v/>
      </c>
      <c r="I31" s="4">
        <f>I33+I34+I36+I37+I38+I39</f>
        <v/>
      </c>
      <c r="J31" s="4">
        <f>J33+J34+J36+J37+J38+J39</f>
        <v/>
      </c>
      <c r="K31" s="4">
        <f>K33+K34+K36+K37+K38+K39</f>
        <v/>
      </c>
      <c r="L31" s="4">
        <f>L33+L34+L36+L37+L38+L39</f>
        <v/>
      </c>
      <c r="M31" s="4">
        <f>M33+M34+M36+M37+M38+M39</f>
        <v/>
      </c>
      <c r="N31" s="4">
        <f>N33+N34+N36+N37+N38+N39</f>
        <v/>
      </c>
      <c r="O31" s="4">
        <f>O33+O34+O36+O37+O38+O39</f>
        <v/>
      </c>
      <c r="P31" s="4">
        <f>P33+P34+P36+P37+P38+P39</f>
        <v/>
      </c>
      <c r="Q31" s="4">
        <f>Q33+Q34+Q36+Q37+Q38+Q39</f>
        <v/>
      </c>
      <c r="R31" s="4">
        <f>R33+R34+R36+R37+R38+R39</f>
        <v/>
      </c>
      <c r="S31" s="4">
        <f>S33+S34+S36+S37+S38+S39</f>
        <v/>
      </c>
      <c r="T31" s="4">
        <f>T33+T34+T36+T37+T38+T39</f>
        <v/>
      </c>
      <c r="U31" s="4">
        <f>U33+U34+U36+U37+U38+U39</f>
        <v/>
      </c>
      <c r="V31" s="4">
        <f>V33+V34+V36+V37+V38+V39</f>
        <v/>
      </c>
      <c r="W31" s="4">
        <f>W33+W34+W36+W37+W38+W39</f>
        <v/>
      </c>
      <c r="X31" s="4">
        <f>X33+X34+X36+X37+X38+X39</f>
        <v/>
      </c>
      <c r="Y31" s="4">
        <f>Y33+Y34+Y36+Y37+Y38+Y39</f>
        <v/>
      </c>
      <c r="Z31" s="4">
        <f>Z33+Z34+Z36+Z37+Z38+Z39</f>
        <v/>
      </c>
      <c r="AA31" s="4">
        <f>AA33+AA34+AA36+AA37+AA38+AA39</f>
        <v/>
      </c>
      <c r="AB31" s="4">
        <f>AB33+AB34+AB36+AB37+AB38+AB39</f>
        <v/>
      </c>
      <c r="AC31" s="4">
        <f>AC33+AC34+AC36+AC37+AC38+AC39</f>
        <v/>
      </c>
      <c r="AD31" s="4">
        <f>AD33+AD34+AD36+AD37+AD38+AD39</f>
        <v/>
      </c>
      <c r="AE31" s="4">
        <f>AE33+AE34+AE36+AE37+AE38+AE39</f>
        <v/>
      </c>
      <c r="AF31" s="4">
        <f>AF33+AF34+AF36+AF37+AF38+AF39</f>
        <v/>
      </c>
      <c r="AG31" s="4">
        <f>AG33+AG34+AG36+AG37+AG38+AG39</f>
        <v/>
      </c>
      <c r="AH31" s="4">
        <f>AH33+AH34+AH36+AH37+AH38+AH39</f>
        <v/>
      </c>
      <c r="AI31" s="4">
        <f>AI33+AI34+AI36+AI37+AI38+AI39</f>
        <v/>
      </c>
      <c r="AJ31" s="4">
        <f>AJ33+AJ34+AJ36+AJ37+AJ38+AJ39</f>
        <v/>
      </c>
      <c r="AK31" s="4">
        <f>AK33+AK34+AK36+AK37+AK38+AK39</f>
        <v/>
      </c>
      <c r="AL31" s="4">
        <f>AL33+AL34+AL36+AL37+AL38+AL39</f>
        <v/>
      </c>
      <c r="AM31" s="4">
        <f>AM33+AM34+AM36+AM37+AM38+AM39</f>
        <v/>
      </c>
      <c r="AN31" s="4">
        <f>AN33+AN34+AN36+AN37+AN38+AN39</f>
        <v/>
      </c>
      <c r="AO31" s="4">
        <f>AO33+AO34+AO36+AO37+AO38+AO39</f>
        <v/>
      </c>
      <c r="AP31" s="4">
        <f>AP33+AP34+AP36+AP37+AP38+AP39</f>
        <v/>
      </c>
      <c r="AQ31" s="4">
        <f>AQ33+AQ34+AQ36+AQ37+AQ38+AQ39</f>
        <v/>
      </c>
      <c r="AR31" s="4">
        <f>AR33+AR34+AR36+AR37+AR38+AR39</f>
        <v/>
      </c>
      <c r="AS31" s="4">
        <f>AS33+AS34+AS36+AS37+AS38+AS39</f>
        <v/>
      </c>
      <c r="AT31" s="4">
        <f>AT33+AT34+AT36+AT37+AT38+AT39</f>
        <v/>
      </c>
      <c r="AU31" s="4">
        <f>AU33+AU34+AU36+AU37+AU38+AU39</f>
        <v/>
      </c>
      <c r="AV31" s="4">
        <f>AV33+AV34+AV36+AV37+AV38+AV39</f>
        <v/>
      </c>
      <c r="AW31" s="4">
        <f>AW33+AW34+AW36+AW37+AW38+AW39</f>
        <v/>
      </c>
      <c r="AX31" s="4">
        <f>AX33+AX34+AX36+AX37+AX38+AX39</f>
        <v/>
      </c>
      <c r="AY31" s="4">
        <f>AY33+AY34+AY36+AY37+AY38+AY39</f>
        <v/>
      </c>
      <c r="AZ31" s="4">
        <f>AZ33+AZ34+AZ36+AZ37+AZ38+AZ39</f>
        <v/>
      </c>
      <c r="BA31" s="4">
        <f>BA33+BA34+BA36+BA37+BA38+BA39</f>
        <v/>
      </c>
      <c r="BB31" s="4">
        <f>BB33+BB34+BB36+BB37+BB38+BB39</f>
        <v/>
      </c>
    </row>
    <row r="32">
      <c r="A32" t="inlineStr">
        <is>
          <t>Zertifizierung (ISO 27001 / BSI C5)</t>
        </is>
      </c>
      <c r="B32" s="4" t="n">
        <v>0</v>
      </c>
      <c r="C32" s="4" t="n">
        <v>0</v>
      </c>
      <c r="D32" s="4" t="n">
        <v>0</v>
      </c>
      <c r="E32" s="4" t="n">
        <v>0</v>
      </c>
      <c r="F32" s="4" t="n">
        <v>0</v>
      </c>
      <c r="G32" s="4" t="n">
        <v>2000</v>
      </c>
      <c r="H32" s="4" t="n">
        <v>2000</v>
      </c>
      <c r="I32" s="4" t="n">
        <v>2000</v>
      </c>
      <c r="J32" s="4" t="n">
        <v>2000</v>
      </c>
      <c r="K32" s="4" t="n">
        <v>2000</v>
      </c>
      <c r="L32" s="4" t="n">
        <v>2000</v>
      </c>
      <c r="M32" s="4" t="n">
        <v>2000</v>
      </c>
      <c r="N32" s="4" t="n">
        <v>2000</v>
      </c>
      <c r="O32" s="4" t="n">
        <v>2000</v>
      </c>
      <c r="P32" s="4" t="n">
        <v>2000</v>
      </c>
      <c r="Q32" s="4" t="n">
        <v>2000</v>
      </c>
      <c r="R32" s="4" t="n">
        <v>2000</v>
      </c>
      <c r="S32" s="4" t="n">
        <v>2000</v>
      </c>
      <c r="T32" s="4" t="n">
        <v>2000</v>
      </c>
      <c r="U32" s="4" t="n">
        <v>2000</v>
      </c>
      <c r="V32" s="4" t="n">
        <v>2000</v>
      </c>
      <c r="W32" s="4" t="n">
        <v>2000</v>
      </c>
      <c r="X32" s="4" t="n">
        <v>2000</v>
      </c>
      <c r="Y32" s="4" t="n">
        <v>2000</v>
      </c>
      <c r="Z32" s="4" t="n">
        <v>2000</v>
      </c>
      <c r="AA32" s="4" t="n">
        <v>2000</v>
      </c>
      <c r="AB32" s="4" t="n">
        <v>2000</v>
      </c>
      <c r="AC32" s="4" t="n">
        <v>2000</v>
      </c>
      <c r="AD32" s="4" t="n">
        <v>2000</v>
      </c>
      <c r="AE32" s="4" t="n">
        <v>2000</v>
      </c>
      <c r="AF32" s="4" t="n">
        <v>2000</v>
      </c>
      <c r="AG32" s="4" t="n">
        <v>2000</v>
      </c>
      <c r="AH32" s="4" t="n">
        <v>2000</v>
      </c>
      <c r="AI32" s="4" t="n">
        <v>2000</v>
      </c>
      <c r="AJ32" s="4" t="n">
        <v>2000</v>
      </c>
      <c r="AK32" s="4" t="n">
        <v>2000</v>
      </c>
      <c r="AL32" s="4" t="n">
        <v>2000</v>
      </c>
      <c r="AM32" s="4" t="n">
        <v>2000</v>
      </c>
      <c r="AN32" s="4" t="n">
        <v>2000</v>
      </c>
      <c r="AO32" s="4" t="n">
        <v>2000</v>
      </c>
      <c r="AP32" s="4" t="n">
        <v>2000</v>
      </c>
      <c r="AQ32" s="4" t="n">
        <v>2000</v>
      </c>
      <c r="AR32" s="4" t="n">
        <v>2000</v>
      </c>
      <c r="AS32" s="4" t="n">
        <v>2000</v>
      </c>
      <c r="AT32" s="4" t="n">
        <v>2000</v>
      </c>
      <c r="AU32" s="4" t="n">
        <v>2000</v>
      </c>
      <c r="AV32" s="4" t="n">
        <v>2000</v>
      </c>
      <c r="AW32" s="4" t="n">
        <v>2000</v>
      </c>
      <c r="AX32" s="4" t="n">
        <v>2000</v>
      </c>
      <c r="AY32" s="4" t="n">
        <v>2000</v>
      </c>
      <c r="AZ32" s="4" t="n">
        <v>2000</v>
      </c>
      <c r="BA32" s="4" t="n">
        <v>2000</v>
      </c>
      <c r="BB32" s="4" t="n">
        <v>2000</v>
      </c>
    </row>
    <row r="33">
      <c r="A33" t="inlineStr">
        <is>
          <t>Reisekosten</t>
        </is>
      </c>
      <c r="B33" s="4" t="n">
        <v>500</v>
      </c>
      <c r="C33" s="4" t="n">
        <v>500</v>
      </c>
      <c r="D33" s="4" t="n">
        <v>500</v>
      </c>
      <c r="E33" s="4" t="n">
        <v>500</v>
      </c>
      <c r="F33" s="4" t="n">
        <v>500</v>
      </c>
      <c r="G33" s="4" t="n">
        <v>500</v>
      </c>
      <c r="H33" s="4" t="n">
        <v>500</v>
      </c>
      <c r="I33" s="4" t="n">
        <v>500</v>
      </c>
      <c r="J33" s="4" t="n">
        <v>500</v>
      </c>
      <c r="K33" s="4" t="n">
        <v>500</v>
      </c>
      <c r="L33" s="4" t="n">
        <v>500</v>
      </c>
      <c r="M33" s="4" t="n">
        <v>1000</v>
      </c>
      <c r="N33" s="4" t="n">
        <v>1000</v>
      </c>
      <c r="O33" s="4" t="n">
        <v>1000</v>
      </c>
      <c r="P33" s="4" t="n">
        <v>1000</v>
      </c>
      <c r="Q33" s="4" t="n">
        <v>1000</v>
      </c>
      <c r="R33" s="4" t="n">
        <v>1000</v>
      </c>
      <c r="S33" s="4" t="n">
        <v>1000</v>
      </c>
      <c r="T33" s="4" t="n">
        <v>1000</v>
      </c>
      <c r="U33" s="4" t="n">
        <v>1000</v>
      </c>
      <c r="V33" s="4" t="n">
        <v>1000</v>
      </c>
      <c r="W33" s="4" t="n">
        <v>1000</v>
      </c>
      <c r="X33" s="4" t="n">
        <v>1000</v>
      </c>
      <c r="Y33" s="4" t="n">
        <v>1000</v>
      </c>
      <c r="Z33" s="4" t="n">
        <v>1000</v>
      </c>
      <c r="AA33" s="4" t="n">
        <v>1000</v>
      </c>
      <c r="AB33" s="4" t="n">
        <v>1000</v>
      </c>
      <c r="AC33" s="4" t="n">
        <v>1000</v>
      </c>
      <c r="AD33" s="4" t="n">
        <v>1000</v>
      </c>
      <c r="AE33" s="4" t="n">
        <v>1500</v>
      </c>
      <c r="AF33" s="4" t="n">
        <v>1500</v>
      </c>
      <c r="AG33" s="4" t="n">
        <v>1500</v>
      </c>
      <c r="AH33" s="4" t="n">
        <v>1500</v>
      </c>
      <c r="AI33" s="4" t="n">
        <v>1500</v>
      </c>
      <c r="AJ33" s="4" t="n">
        <v>1500</v>
      </c>
      <c r="AK33" s="4" t="n">
        <v>1500</v>
      </c>
      <c r="AL33" s="4" t="n">
        <v>1500</v>
      </c>
      <c r="AM33" s="4" t="n">
        <v>1500</v>
      </c>
      <c r="AN33" s="4" t="n">
        <v>1500</v>
      </c>
      <c r="AO33" s="4" t="n">
        <v>1500</v>
      </c>
      <c r="AP33" s="4" t="n">
        <v>1500</v>
      </c>
      <c r="AQ33" s="4" t="n">
        <v>2000</v>
      </c>
      <c r="AR33" s="4" t="n">
        <v>2000</v>
      </c>
      <c r="AS33" s="4" t="n">
        <v>2000</v>
      </c>
      <c r="AT33" s="4" t="n">
        <v>2000</v>
      </c>
      <c r="AU33" s="4" t="n">
        <v>2000</v>
      </c>
      <c r="AV33" s="4" t="n">
        <v>2000</v>
      </c>
      <c r="AW33" s="4" t="n">
        <v>2000</v>
      </c>
      <c r="AX33" s="4" t="n">
        <v>2000</v>
      </c>
      <c r="AY33" s="4" t="n">
        <v>2000</v>
      </c>
      <c r="AZ33" s="4" t="n">
        <v>2000</v>
      </c>
      <c r="BA33" s="4" t="n">
        <v>2000</v>
      </c>
      <c r="BB33" s="4" t="n">
        <v>2000</v>
      </c>
    </row>
    <row r="34">
      <c r="A34" t="inlineStr">
        <is>
          <t>Teilnahme an Messen</t>
        </is>
      </c>
      <c r="B34" s="4" t="n">
        <v>0</v>
      </c>
      <c r="C34" s="4" t="n">
        <v>0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5000</v>
      </c>
      <c r="N34" s="4" t="n">
        <v>0</v>
      </c>
      <c r="O34" s="4" t="n">
        <v>0</v>
      </c>
      <c r="P34" s="4" t="n">
        <v>5000</v>
      </c>
      <c r="Q34" s="4" t="n">
        <v>0</v>
      </c>
      <c r="R34" s="4" t="n">
        <v>0</v>
      </c>
      <c r="S34" s="4" t="n">
        <v>5000</v>
      </c>
      <c r="T34" s="4" t="n">
        <v>0</v>
      </c>
      <c r="U34" s="4" t="n">
        <v>0</v>
      </c>
      <c r="V34" s="4" t="n">
        <v>5000</v>
      </c>
      <c r="W34" s="4" t="n">
        <v>0</v>
      </c>
      <c r="X34" s="4" t="n">
        <v>0</v>
      </c>
      <c r="Y34" s="4" t="n">
        <v>5000</v>
      </c>
      <c r="Z34" s="4" t="n">
        <v>0</v>
      </c>
      <c r="AA34" s="4" t="n">
        <v>0</v>
      </c>
      <c r="AB34" s="4" t="n">
        <v>5000</v>
      </c>
      <c r="AC34" s="4" t="n">
        <v>0</v>
      </c>
      <c r="AD34" s="4" t="n">
        <v>0</v>
      </c>
      <c r="AE34" s="4" t="n">
        <v>10000</v>
      </c>
      <c r="AF34" s="4" t="n">
        <v>0</v>
      </c>
      <c r="AG34" s="4" t="n">
        <v>0</v>
      </c>
      <c r="AH34" s="4" t="n">
        <v>10000</v>
      </c>
      <c r="AI34" s="4" t="n">
        <v>0</v>
      </c>
      <c r="AJ34" s="4" t="n">
        <v>0</v>
      </c>
      <c r="AK34" s="4" t="n">
        <v>10000</v>
      </c>
      <c r="AL34" s="4" t="n">
        <v>0</v>
      </c>
      <c r="AM34" s="4" t="n">
        <v>0</v>
      </c>
      <c r="AN34" s="4" t="n">
        <v>10000</v>
      </c>
      <c r="AO34" s="4" t="n">
        <v>0</v>
      </c>
      <c r="AP34" s="4" t="n">
        <v>0</v>
      </c>
      <c r="AQ34" s="4" t="n">
        <v>15000</v>
      </c>
      <c r="AR34" s="4" t="n">
        <v>0</v>
      </c>
      <c r="AS34" s="4" t="n">
        <v>0</v>
      </c>
      <c r="AT34" s="4" t="n">
        <v>15000</v>
      </c>
      <c r="AU34" s="4" t="n">
        <v>0</v>
      </c>
      <c r="AV34" s="4" t="n">
        <v>0</v>
      </c>
      <c r="AW34" s="4" t="n">
        <v>15000</v>
      </c>
      <c r="AX34" s="4" t="n">
        <v>0</v>
      </c>
      <c r="AY34" s="4" t="n">
        <v>0</v>
      </c>
      <c r="AZ34" s="4" t="n">
        <v>15000</v>
      </c>
      <c r="BA34" s="4" t="n">
        <v>0</v>
      </c>
      <c r="BB34" s="4" t="n">
        <v>0</v>
      </c>
    </row>
    <row r="35">
      <c r="A35" t="inlineStr">
        <is>
          <t>Kraftstoff / Ladestrom</t>
        </is>
      </c>
      <c r="B35" s="4" t="n">
        <v>0</v>
      </c>
      <c r="C35" s="4" t="n">
        <v>0</v>
      </c>
      <c r="D35" s="4" t="n">
        <v>0</v>
      </c>
      <c r="E35" s="4" t="n">
        <v>0</v>
      </c>
      <c r="F35" s="4" t="n">
        <v>0</v>
      </c>
      <c r="G35" s="4" t="n">
        <v>0</v>
      </c>
      <c r="H35" s="4" t="n">
        <v>0</v>
      </c>
      <c r="I35" s="4" t="n">
        <v>0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1050</v>
      </c>
      <c r="T35" s="4" t="n">
        <v>1050</v>
      </c>
      <c r="U35" s="4" t="n">
        <v>1050</v>
      </c>
      <c r="V35" s="4" t="n">
        <v>1050</v>
      </c>
      <c r="W35" s="4" t="n">
        <v>1050</v>
      </c>
      <c r="X35" s="4" t="n">
        <v>1050</v>
      </c>
      <c r="Y35" s="4" t="n">
        <v>1050</v>
      </c>
      <c r="Z35" s="4" t="n">
        <v>1050</v>
      </c>
      <c r="AA35" s="4" t="n">
        <v>1050</v>
      </c>
      <c r="AB35" s="4" t="n">
        <v>1050</v>
      </c>
      <c r="AC35" s="4" t="n">
        <v>1050</v>
      </c>
      <c r="AD35" s="4" t="n">
        <v>1050</v>
      </c>
      <c r="AE35" s="4" t="n">
        <v>1050</v>
      </c>
      <c r="AF35" s="4" t="n">
        <v>1050</v>
      </c>
      <c r="AG35" s="4" t="n">
        <v>1050</v>
      </c>
      <c r="AH35" s="4" t="n">
        <v>1050</v>
      </c>
      <c r="AI35" s="4" t="n">
        <v>1050</v>
      </c>
      <c r="AJ35" s="4" t="n">
        <v>1050</v>
      </c>
      <c r="AK35" s="4" t="n">
        <v>1050</v>
      </c>
      <c r="AL35" s="4" t="n">
        <v>1050</v>
      </c>
      <c r="AM35" s="4" t="n">
        <v>1050</v>
      </c>
      <c r="AN35" s="4" t="n">
        <v>1050</v>
      </c>
      <c r="AO35" s="4" t="n">
        <v>1050</v>
      </c>
      <c r="AP35" s="4" t="n">
        <v>1050</v>
      </c>
      <c r="AQ35" s="4" t="n">
        <v>1050</v>
      </c>
      <c r="AR35" s="4" t="n">
        <v>1050</v>
      </c>
      <c r="AS35" s="4" t="n">
        <v>1050</v>
      </c>
      <c r="AT35" s="4" t="n">
        <v>1050</v>
      </c>
      <c r="AU35" s="4" t="n">
        <v>1050</v>
      </c>
      <c r="AV35" s="4" t="n">
        <v>1050</v>
      </c>
      <c r="AW35" s="4" t="n">
        <v>1050</v>
      </c>
      <c r="AX35" s="4" t="n">
        <v>1050</v>
      </c>
      <c r="AY35" s="4" t="n">
        <v>1050</v>
      </c>
      <c r="AZ35" s="4" t="n">
        <v>1050</v>
      </c>
      <c r="BA35" s="4" t="n">
        <v>1050</v>
      </c>
      <c r="BB35" s="4" t="n">
        <v>1050</v>
      </c>
    </row>
    <row r="36">
      <c r="A36" t="inlineStr">
        <is>
          <t>Allgemeine Marketingkosten</t>
        </is>
      </c>
      <c r="B36" s="4">
        <f>ROUND('Umsatzerlöse'!B14*0.08,0)</f>
        <v/>
      </c>
      <c r="C36" s="4">
        <f>ROUND('Umsatzerlöse'!C14*0.08,0)</f>
        <v/>
      </c>
      <c r="D36" s="4">
        <f>ROUND('Umsatzerlöse'!D14*0.08,0)</f>
        <v/>
      </c>
      <c r="E36" s="4">
        <f>ROUND('Umsatzerlöse'!E14*0.08,0)</f>
        <v/>
      </c>
      <c r="F36" s="4">
        <f>ROUND('Umsatzerlöse'!F14*0.08,0)</f>
        <v/>
      </c>
      <c r="G36" s="4">
        <f>ROUND('Umsatzerlöse'!G14*0.08,0)</f>
        <v/>
      </c>
      <c r="H36" s="4">
        <f>ROUND('Umsatzerlöse'!H14*0.08,0)</f>
        <v/>
      </c>
      <c r="I36" s="4">
        <f>ROUND('Umsatzerlöse'!I14*0.08,0)</f>
        <v/>
      </c>
      <c r="J36" s="4">
        <f>ROUND('Umsatzerlöse'!J14*0.08,0)</f>
        <v/>
      </c>
      <c r="K36" s="4">
        <f>ROUND('Umsatzerlöse'!K14*0.08,0)</f>
        <v/>
      </c>
      <c r="L36" s="4">
        <f>ROUND('Umsatzerlöse'!L14*0.08,0)</f>
        <v/>
      </c>
      <c r="M36" s="4">
        <f>ROUND('Umsatzerlöse'!M14*0.08,0)</f>
        <v/>
      </c>
      <c r="N36" s="4">
        <f>ROUND('Umsatzerlöse'!N14*0.08,0)</f>
        <v/>
      </c>
      <c r="O36" s="4">
        <f>ROUND('Umsatzerlöse'!O14*0.08,0)</f>
        <v/>
      </c>
      <c r="P36" s="4">
        <f>ROUND('Umsatzerlöse'!P14*0.08,0)</f>
        <v/>
      </c>
      <c r="Q36" s="4">
        <f>ROUND('Umsatzerlöse'!Q14*0.08,0)</f>
        <v/>
      </c>
      <c r="R36" s="4">
        <f>ROUND('Umsatzerlöse'!R14*0.08,0)</f>
        <v/>
      </c>
      <c r="S36" s="4">
        <f>ROUND('Umsatzerlöse'!S14*0.08,0)</f>
        <v/>
      </c>
      <c r="T36" s="4">
        <f>ROUND('Umsatzerlöse'!T14*0.08,0)</f>
        <v/>
      </c>
      <c r="U36" s="4">
        <f>ROUND('Umsatzerlöse'!U14*0.08,0)</f>
        <v/>
      </c>
      <c r="V36" s="4">
        <f>ROUND('Umsatzerlöse'!V14*0.08,0)</f>
        <v/>
      </c>
      <c r="W36" s="4">
        <f>ROUND('Umsatzerlöse'!W14*0.08,0)</f>
        <v/>
      </c>
      <c r="X36" s="4">
        <f>ROUND('Umsatzerlöse'!X14*0.08,0)</f>
        <v/>
      </c>
      <c r="Y36" s="4">
        <f>ROUND('Umsatzerlöse'!Y14*0.08,0)</f>
        <v/>
      </c>
      <c r="Z36" s="4">
        <f>ROUND('Umsatzerlöse'!Z14*0.08,0)</f>
        <v/>
      </c>
      <c r="AA36" s="4">
        <f>ROUND('Umsatzerlöse'!AA14*0.08,0)</f>
        <v/>
      </c>
      <c r="AB36" s="4">
        <f>ROUND('Umsatzerlöse'!AB14*0.08,0)</f>
        <v/>
      </c>
      <c r="AC36" s="4">
        <f>ROUND('Umsatzerlöse'!AC14*0.08,0)</f>
        <v/>
      </c>
      <c r="AD36" s="4">
        <f>ROUND('Umsatzerlöse'!AD14*0.08,0)</f>
        <v/>
      </c>
      <c r="AE36" s="4">
        <f>ROUND('Umsatzerlöse'!AE14*0.1,0)</f>
        <v/>
      </c>
      <c r="AF36" s="4">
        <f>ROUND('Umsatzerlöse'!AF14*0.1,0)</f>
        <v/>
      </c>
      <c r="AG36" s="4">
        <f>ROUND('Umsatzerlöse'!AG14*0.1,0)</f>
        <v/>
      </c>
      <c r="AH36" s="4">
        <f>ROUND('Umsatzerlöse'!AH14*0.1,0)</f>
        <v/>
      </c>
      <c r="AI36" s="4">
        <f>ROUND('Umsatzerlöse'!AI14*0.1,0)</f>
        <v/>
      </c>
      <c r="AJ36" s="4">
        <f>ROUND('Umsatzerlöse'!AJ14*0.1,0)</f>
        <v/>
      </c>
      <c r="AK36" s="4">
        <f>ROUND('Umsatzerlöse'!AK14*0.1,0)</f>
        <v/>
      </c>
      <c r="AL36" s="4">
        <f>ROUND('Umsatzerlöse'!AL14*0.1,0)</f>
        <v/>
      </c>
      <c r="AM36" s="4">
        <f>ROUND('Umsatzerlöse'!AM14*0.1,0)</f>
        <v/>
      </c>
      <c r="AN36" s="4">
        <f>ROUND('Umsatzerlöse'!AN14*0.1,0)</f>
        <v/>
      </c>
      <c r="AO36" s="4">
        <f>ROUND('Umsatzerlöse'!AO14*0.1,0)</f>
        <v/>
      </c>
      <c r="AP36" s="4">
        <f>ROUND('Umsatzerlöse'!AP14*0.1,0)</f>
        <v/>
      </c>
      <c r="AQ36" s="4">
        <f>ROUND('Umsatzerlöse'!AQ14*0.1,0)</f>
        <v/>
      </c>
      <c r="AR36" s="4">
        <f>ROUND('Umsatzerlöse'!AR14*0.1,0)</f>
        <v/>
      </c>
      <c r="AS36" s="4">
        <f>ROUND('Umsatzerlöse'!AS14*0.1,0)</f>
        <v/>
      </c>
      <c r="AT36" s="4">
        <f>ROUND('Umsatzerlöse'!AT14*0.1,0)</f>
        <v/>
      </c>
      <c r="AU36" s="4">
        <f>ROUND('Umsatzerlöse'!AU14*0.1,0)</f>
        <v/>
      </c>
      <c r="AV36" s="4">
        <f>ROUND('Umsatzerlöse'!AV14*0.1,0)</f>
        <v/>
      </c>
      <c r="AW36" s="4">
        <f>ROUND('Umsatzerlöse'!AW14*0.1,0)</f>
        <v/>
      </c>
      <c r="AX36" s="4">
        <f>ROUND('Umsatzerlöse'!AX14*0.1,0)</f>
        <v/>
      </c>
      <c r="AY36" s="4">
        <f>ROUND('Umsatzerlöse'!AY14*0.1,0)</f>
        <v/>
      </c>
      <c r="AZ36" s="4">
        <f>ROUND('Umsatzerlöse'!AZ14*0.1,0)</f>
        <v/>
      </c>
      <c r="BA36" s="4">
        <f>ROUND('Umsatzerlöse'!BA14*0.1,0)</f>
        <v/>
      </c>
      <c r="BB36" s="4">
        <f>ROUND('Umsatzerlöse'!BB14*0.1,0)</f>
        <v/>
      </c>
    </row>
    <row r="37">
      <c r="A37" t="inlineStr">
        <is>
          <t>Marketing-Agentur</t>
        </is>
      </c>
      <c r="B37" s="4" t="n">
        <v>5000</v>
      </c>
      <c r="C37" s="4" t="n">
        <v>5000</v>
      </c>
      <c r="D37" s="4" t="n">
        <v>5000</v>
      </c>
      <c r="E37" s="4" t="n">
        <v>5000</v>
      </c>
      <c r="F37" s="4" t="n">
        <v>5000</v>
      </c>
      <c r="G37" s="4" t="n">
        <v>16667</v>
      </c>
      <c r="H37" s="4" t="n">
        <v>16667</v>
      </c>
      <c r="I37" s="4" t="n">
        <v>16667</v>
      </c>
      <c r="J37" s="4" t="n">
        <v>16667</v>
      </c>
      <c r="K37" s="4" t="n">
        <v>16667</v>
      </c>
      <c r="L37" s="4" t="n">
        <v>16667</v>
      </c>
      <c r="M37" s="4" t="n">
        <v>16667</v>
      </c>
      <c r="N37" s="4" t="n">
        <v>16667</v>
      </c>
      <c r="O37" s="4" t="n">
        <v>16667</v>
      </c>
      <c r="P37" s="4" t="n">
        <v>16667</v>
      </c>
      <c r="Q37" s="4" t="n">
        <v>16667</v>
      </c>
      <c r="R37" s="4" t="n">
        <v>16667</v>
      </c>
      <c r="S37" s="4" t="n">
        <v>27083</v>
      </c>
      <c r="T37" s="4" t="n">
        <v>27083</v>
      </c>
      <c r="U37" s="4" t="n">
        <v>27083</v>
      </c>
      <c r="V37" s="4" t="n">
        <v>27083</v>
      </c>
      <c r="W37" s="4" t="n">
        <v>27083</v>
      </c>
      <c r="X37" s="4" t="n">
        <v>27083</v>
      </c>
      <c r="Y37" s="4" t="n">
        <v>27083</v>
      </c>
      <c r="Z37" s="4" t="n">
        <v>27083</v>
      </c>
      <c r="AA37" s="4" t="n">
        <v>27083</v>
      </c>
      <c r="AB37" s="4" t="n">
        <v>27083</v>
      </c>
      <c r="AC37" s="4" t="n">
        <v>27083</v>
      </c>
      <c r="AD37" s="4" t="n">
        <v>27083</v>
      </c>
      <c r="AE37" s="4" t="n">
        <v>20000</v>
      </c>
      <c r="AF37" s="4" t="n">
        <v>20000</v>
      </c>
      <c r="AG37" s="4" t="n">
        <v>20000</v>
      </c>
      <c r="AH37" s="4" t="n">
        <v>20000</v>
      </c>
      <c r="AI37" s="4" t="n">
        <v>20000</v>
      </c>
      <c r="AJ37" s="4" t="n">
        <v>20000</v>
      </c>
      <c r="AK37" s="4" t="n">
        <v>20000</v>
      </c>
      <c r="AL37" s="4" t="n">
        <v>20000</v>
      </c>
      <c r="AM37" s="4" t="n">
        <v>20000</v>
      </c>
      <c r="AN37" s="4" t="n">
        <v>20000</v>
      </c>
      <c r="AO37" s="4" t="n">
        <v>20000</v>
      </c>
      <c r="AP37" s="4" t="n">
        <v>20000</v>
      </c>
      <c r="AQ37" s="4" t="n">
        <v>25000</v>
      </c>
      <c r="AR37" s="4" t="n">
        <v>25000</v>
      </c>
      <c r="AS37" s="4" t="n">
        <v>25000</v>
      </c>
      <c r="AT37" s="4" t="n">
        <v>25000</v>
      </c>
      <c r="AU37" s="4" t="n">
        <v>25000</v>
      </c>
      <c r="AV37" s="4" t="n">
        <v>25000</v>
      </c>
      <c r="AW37" s="4" t="n">
        <v>25000</v>
      </c>
      <c r="AX37" s="4" t="n">
        <v>25000</v>
      </c>
      <c r="AY37" s="4" t="n">
        <v>25000</v>
      </c>
      <c r="AZ37" s="4" t="n">
        <v>25000</v>
      </c>
      <c r="BA37" s="4" t="n">
        <v>25000</v>
      </c>
      <c r="BB37" s="4" t="n">
        <v>25000</v>
      </c>
    </row>
    <row r="38">
      <c r="A38" t="inlineStr">
        <is>
          <t>Editorial Content</t>
        </is>
      </c>
      <c r="B38" s="4" t="n">
        <v>500</v>
      </c>
      <c r="C38" s="4" t="n">
        <v>500</v>
      </c>
      <c r="D38" s="4" t="n">
        <v>500</v>
      </c>
      <c r="E38" s="4" t="n">
        <v>500</v>
      </c>
      <c r="F38" s="4" t="n">
        <v>500</v>
      </c>
      <c r="G38" s="4" t="n">
        <v>500</v>
      </c>
      <c r="H38" s="4" t="n">
        <v>500</v>
      </c>
      <c r="I38" s="4" t="n">
        <v>500</v>
      </c>
      <c r="J38" s="4" t="n">
        <v>500</v>
      </c>
      <c r="K38" s="4" t="n">
        <v>500</v>
      </c>
      <c r="L38" s="4" t="n">
        <v>500</v>
      </c>
      <c r="M38" s="4" t="n">
        <v>500</v>
      </c>
      <c r="N38" s="4" t="n">
        <v>500</v>
      </c>
      <c r="O38" s="4" t="n">
        <v>500</v>
      </c>
      <c r="P38" s="4" t="n">
        <v>500</v>
      </c>
      <c r="Q38" s="4" t="n">
        <v>500</v>
      </c>
      <c r="R38" s="4" t="n">
        <v>500</v>
      </c>
      <c r="S38" s="4" t="n">
        <v>500</v>
      </c>
      <c r="T38" s="4" t="n">
        <v>500</v>
      </c>
      <c r="U38" s="4" t="n">
        <v>500</v>
      </c>
      <c r="V38" s="4" t="n">
        <v>500</v>
      </c>
      <c r="W38" s="4" t="n">
        <v>500</v>
      </c>
      <c r="X38" s="4" t="n">
        <v>500</v>
      </c>
      <c r="Y38" s="4" t="n">
        <v>500</v>
      </c>
      <c r="Z38" s="4" t="n">
        <v>500</v>
      </c>
      <c r="AA38" s="4" t="n">
        <v>500</v>
      </c>
      <c r="AB38" s="4" t="n">
        <v>500</v>
      </c>
      <c r="AC38" s="4" t="n">
        <v>500</v>
      </c>
      <c r="AD38" s="4" t="n">
        <v>500</v>
      </c>
      <c r="AE38" s="4" t="n">
        <v>500</v>
      </c>
      <c r="AF38" s="4" t="n">
        <v>500</v>
      </c>
      <c r="AG38" s="4" t="n">
        <v>500</v>
      </c>
      <c r="AH38" s="4" t="n">
        <v>500</v>
      </c>
      <c r="AI38" s="4" t="n">
        <v>500</v>
      </c>
      <c r="AJ38" s="4" t="n">
        <v>500</v>
      </c>
      <c r="AK38" s="4" t="n">
        <v>500</v>
      </c>
      <c r="AL38" s="4" t="n">
        <v>500</v>
      </c>
      <c r="AM38" s="4" t="n">
        <v>500</v>
      </c>
      <c r="AN38" s="4" t="n">
        <v>500</v>
      </c>
      <c r="AO38" s="4" t="n">
        <v>500</v>
      </c>
      <c r="AP38" s="4" t="n">
        <v>500</v>
      </c>
      <c r="AQ38" s="4" t="n">
        <v>500</v>
      </c>
      <c r="AR38" s="4" t="n">
        <v>500</v>
      </c>
      <c r="AS38" s="4" t="n">
        <v>500</v>
      </c>
      <c r="AT38" s="4" t="n">
        <v>500</v>
      </c>
      <c r="AU38" s="4" t="n">
        <v>500</v>
      </c>
      <c r="AV38" s="4" t="n">
        <v>500</v>
      </c>
      <c r="AW38" s="4" t="n">
        <v>500</v>
      </c>
      <c r="AX38" s="4" t="n">
        <v>500</v>
      </c>
      <c r="AY38" s="4" t="n">
        <v>500</v>
      </c>
      <c r="AZ38" s="4" t="n">
        <v>500</v>
      </c>
      <c r="BA38" s="4" t="n">
        <v>500</v>
      </c>
      <c r="BB38" s="4" t="n">
        <v>500</v>
      </c>
    </row>
    <row r="39">
      <c r="A39" t="inlineStr">
        <is>
          <t>Bewirtungskosten</t>
        </is>
      </c>
      <c r="B39" s="4" t="n">
        <v>0</v>
      </c>
      <c r="C39" s="4" t="n">
        <v>0</v>
      </c>
      <c r="D39" s="4" t="n">
        <v>500</v>
      </c>
      <c r="E39" s="4" t="n">
        <v>600</v>
      </c>
      <c r="F39" s="4" t="n">
        <v>700</v>
      </c>
      <c r="G39" s="4" t="n">
        <v>800</v>
      </c>
      <c r="H39" s="4" t="n">
        <v>900</v>
      </c>
      <c r="I39" s="4" t="n">
        <v>1000</v>
      </c>
      <c r="J39" s="4" t="n">
        <v>1100</v>
      </c>
      <c r="K39" s="4" t="n">
        <v>1200</v>
      </c>
      <c r="L39" s="4" t="n">
        <v>1300</v>
      </c>
      <c r="M39" s="4" t="n">
        <v>1400</v>
      </c>
      <c r="N39" s="4" t="n">
        <v>1500</v>
      </c>
      <c r="O39" s="4" t="n">
        <v>1600</v>
      </c>
      <c r="P39" s="4" t="n">
        <v>1700</v>
      </c>
      <c r="Q39" s="4" t="n">
        <v>1800</v>
      </c>
      <c r="R39" s="4" t="n">
        <v>1900</v>
      </c>
      <c r="S39" s="4" t="n">
        <v>2000</v>
      </c>
      <c r="T39" s="4" t="n">
        <v>2100</v>
      </c>
      <c r="U39" s="4" t="n">
        <v>2200</v>
      </c>
      <c r="V39" s="4" t="n">
        <v>2300</v>
      </c>
      <c r="W39" s="4" t="n">
        <v>2400</v>
      </c>
      <c r="X39" s="4" t="n">
        <v>2500</v>
      </c>
      <c r="Y39" s="4" t="n">
        <v>2600</v>
      </c>
      <c r="Z39" s="4" t="n">
        <v>2700</v>
      </c>
      <c r="AA39" s="4" t="n">
        <v>2800</v>
      </c>
      <c r="AB39" s="4" t="n">
        <v>2900</v>
      </c>
      <c r="AC39" s="4" t="n">
        <v>3000</v>
      </c>
      <c r="AD39" s="4" t="n">
        <v>3100</v>
      </c>
      <c r="AE39" s="4" t="n">
        <v>3200</v>
      </c>
      <c r="AF39" s="4" t="n">
        <v>3300</v>
      </c>
      <c r="AG39" s="4" t="n">
        <v>3400</v>
      </c>
      <c r="AH39" s="4" t="n">
        <v>3500</v>
      </c>
      <c r="AI39" s="4" t="n">
        <v>3600</v>
      </c>
      <c r="AJ39" s="4" t="n">
        <v>3700</v>
      </c>
      <c r="AK39" s="4" t="n">
        <v>3800</v>
      </c>
      <c r="AL39" s="4" t="n">
        <v>3900</v>
      </c>
      <c r="AM39" s="4" t="n">
        <v>4000</v>
      </c>
      <c r="AN39" s="4" t="n">
        <v>4100</v>
      </c>
      <c r="AO39" s="4" t="n">
        <v>4200</v>
      </c>
      <c r="AP39" s="4" t="n">
        <v>4300</v>
      </c>
      <c r="AQ39" s="4" t="n">
        <v>4400</v>
      </c>
      <c r="AR39" s="4" t="n">
        <v>4500</v>
      </c>
      <c r="AS39" s="4" t="n">
        <v>4600</v>
      </c>
      <c r="AT39" s="4" t="n">
        <v>4700</v>
      </c>
      <c r="AU39" s="4" t="n">
        <v>4800</v>
      </c>
      <c r="AV39" s="4" t="n">
        <v>4900</v>
      </c>
      <c r="AW39" s="4" t="n">
        <v>5000</v>
      </c>
      <c r="AX39" s="4" t="n">
        <v>5100</v>
      </c>
      <c r="AY39" s="4" t="n">
        <v>5200</v>
      </c>
      <c r="AZ39" s="4" t="n">
        <v>5300</v>
      </c>
      <c r="BA39" s="4" t="n">
        <v>5400</v>
      </c>
      <c r="BB39" s="4" t="n">
        <v>5500</v>
      </c>
    </row>
    <row r="40">
      <c r="A40" t="inlineStr">
        <is>
          <t>Kosten Warenabgabe</t>
        </is>
      </c>
      <c r="B40" s="4" t="n">
        <v>0</v>
      </c>
      <c r="C40" s="4" t="n">
        <v>0</v>
      </c>
      <c r="D40" s="4" t="n">
        <v>0</v>
      </c>
      <c r="E40" s="4" t="n">
        <v>0</v>
      </c>
      <c r="F40" s="4" t="n">
        <v>0</v>
      </c>
      <c r="G40" s="4" t="n">
        <v>0</v>
      </c>
      <c r="H40" s="4" t="n">
        <v>0</v>
      </c>
      <c r="I40" s="4" t="n">
        <v>0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</row>
    <row r="41">
      <c r="A41" t="inlineStr">
        <is>
          <t>Abschreibungen</t>
        </is>
      </c>
      <c r="B41" s="4">
        <f>Investitionen!B34</f>
        <v/>
      </c>
      <c r="C41" s="4">
        <f>Investitionen!C34</f>
        <v/>
      </c>
      <c r="D41" s="4">
        <f>Investitionen!D34</f>
        <v/>
      </c>
      <c r="E41" s="4">
        <f>Investitionen!E34</f>
        <v/>
      </c>
      <c r="F41" s="4">
        <f>Investitionen!F34</f>
        <v/>
      </c>
      <c r="G41" s="4">
        <f>Investitionen!G34</f>
        <v/>
      </c>
      <c r="H41" s="4">
        <f>Investitionen!H34</f>
        <v/>
      </c>
      <c r="I41" s="4">
        <f>Investitionen!I34</f>
        <v/>
      </c>
      <c r="J41" s="4">
        <f>Investitionen!J34</f>
        <v/>
      </c>
      <c r="K41" s="4">
        <f>Investitionen!K34</f>
        <v/>
      </c>
      <c r="L41" s="4">
        <f>Investitionen!L34</f>
        <v/>
      </c>
      <c r="M41" s="4">
        <f>Investitionen!M34</f>
        <v/>
      </c>
      <c r="N41" s="4">
        <f>Investitionen!N34</f>
        <v/>
      </c>
      <c r="O41" s="4">
        <f>Investitionen!O34</f>
        <v/>
      </c>
      <c r="P41" s="4">
        <f>Investitionen!P34</f>
        <v/>
      </c>
      <c r="Q41" s="4">
        <f>Investitionen!Q34</f>
        <v/>
      </c>
      <c r="R41" s="4">
        <f>Investitionen!R34</f>
        <v/>
      </c>
      <c r="S41" s="4">
        <f>Investitionen!S34</f>
        <v/>
      </c>
      <c r="T41" s="4">
        <f>Investitionen!T34</f>
        <v/>
      </c>
      <c r="U41" s="4">
        <f>Investitionen!U34</f>
        <v/>
      </c>
      <c r="V41" s="4">
        <f>Investitionen!V34</f>
        <v/>
      </c>
      <c r="W41" s="4">
        <f>Investitionen!W34</f>
        <v/>
      </c>
      <c r="X41" s="4">
        <f>Investitionen!X34</f>
        <v/>
      </c>
      <c r="Y41" s="4">
        <f>Investitionen!Y34</f>
        <v/>
      </c>
      <c r="Z41" s="4">
        <f>Investitionen!Z34</f>
        <v/>
      </c>
      <c r="AA41" s="4">
        <f>Investitionen!AA34</f>
        <v/>
      </c>
      <c r="AB41" s="4">
        <f>Investitionen!AB34</f>
        <v/>
      </c>
      <c r="AC41" s="4">
        <f>Investitionen!AC34</f>
        <v/>
      </c>
      <c r="AD41" s="4">
        <f>Investitionen!AD34</f>
        <v/>
      </c>
      <c r="AE41" s="4">
        <f>Investitionen!AE34</f>
        <v/>
      </c>
      <c r="AF41" s="4">
        <f>Investitionen!AF34</f>
        <v/>
      </c>
      <c r="AG41" s="4">
        <f>Investitionen!AG34</f>
        <v/>
      </c>
      <c r="AH41" s="4">
        <f>Investitionen!AH34</f>
        <v/>
      </c>
      <c r="AI41" s="4">
        <f>Investitionen!AI34</f>
        <v/>
      </c>
      <c r="AJ41" s="4">
        <f>Investitionen!AJ34</f>
        <v/>
      </c>
      <c r="AK41" s="4">
        <f>Investitionen!AK34</f>
        <v/>
      </c>
      <c r="AL41" s="4">
        <f>Investitionen!AL34</f>
        <v/>
      </c>
      <c r="AM41" s="4">
        <f>Investitionen!AM34</f>
        <v/>
      </c>
      <c r="AN41" s="4">
        <f>Investitionen!AN34</f>
        <v/>
      </c>
      <c r="AO41" s="4">
        <f>Investitionen!AO34</f>
        <v/>
      </c>
      <c r="AP41" s="4">
        <f>Investitionen!AP34</f>
        <v/>
      </c>
      <c r="AQ41" s="4">
        <f>Investitionen!AQ34</f>
        <v/>
      </c>
      <c r="AR41" s="4">
        <f>Investitionen!AR34</f>
        <v/>
      </c>
      <c r="AS41" s="4">
        <f>Investitionen!AS34</f>
        <v/>
      </c>
      <c r="AT41" s="4">
        <f>Investitionen!AT34</f>
        <v/>
      </c>
      <c r="AU41" s="4">
        <f>Investitionen!AU34</f>
        <v/>
      </c>
      <c r="AV41" s="4">
        <f>Investitionen!AV34</f>
        <v/>
      </c>
      <c r="AW41" s="4">
        <f>Investitionen!AW34</f>
        <v/>
      </c>
      <c r="AX41" s="4">
        <f>Investitionen!AX34</f>
        <v/>
      </c>
      <c r="AY41" s="4">
        <f>Investitionen!AY34</f>
        <v/>
      </c>
      <c r="AZ41" s="4">
        <f>Investitionen!AZ34</f>
        <v/>
      </c>
      <c r="BA41" s="4">
        <f>Investitionen!BA34</f>
        <v/>
      </c>
      <c r="BB41" s="4">
        <f>Investitionen!BB34</f>
        <v/>
      </c>
    </row>
    <row r="42">
      <c r="A42" t="inlineStr">
        <is>
          <t>Reparatur/Instandh.</t>
        </is>
      </c>
      <c r="B42" s="4" t="n">
        <v>0</v>
      </c>
      <c r="C42" s="4" t="n"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500</v>
      </c>
      <c r="N42" s="4" t="n">
        <v>500</v>
      </c>
      <c r="O42" s="4" t="n">
        <v>500</v>
      </c>
      <c r="P42" s="4" t="n">
        <v>500</v>
      </c>
      <c r="Q42" s="4" t="n">
        <v>500</v>
      </c>
      <c r="R42" s="4" t="n">
        <v>500</v>
      </c>
      <c r="S42" s="4" t="n">
        <v>500</v>
      </c>
      <c r="T42" s="4" t="n">
        <v>500</v>
      </c>
      <c r="U42" s="4" t="n">
        <v>500</v>
      </c>
      <c r="V42" s="4" t="n">
        <v>500</v>
      </c>
      <c r="W42" s="4" t="n">
        <v>500</v>
      </c>
      <c r="X42" s="4" t="n">
        <v>500</v>
      </c>
      <c r="Y42" s="4" t="n">
        <v>1000</v>
      </c>
      <c r="Z42" s="4" t="n">
        <v>1000</v>
      </c>
      <c r="AA42" s="4" t="n">
        <v>1000</v>
      </c>
      <c r="AB42" s="4" t="n">
        <v>1000</v>
      </c>
      <c r="AC42" s="4" t="n">
        <v>1000</v>
      </c>
      <c r="AD42" s="4" t="n">
        <v>1000</v>
      </c>
      <c r="AE42" s="4" t="n">
        <v>1000</v>
      </c>
      <c r="AF42" s="4" t="n">
        <v>1000</v>
      </c>
      <c r="AG42" s="4" t="n">
        <v>1000</v>
      </c>
      <c r="AH42" s="4" t="n">
        <v>1000</v>
      </c>
      <c r="AI42" s="4" t="n">
        <v>1000</v>
      </c>
      <c r="AJ42" s="4" t="n">
        <v>1000</v>
      </c>
      <c r="AK42" s="4" t="n">
        <v>1000</v>
      </c>
      <c r="AL42" s="4" t="n">
        <v>1000</v>
      </c>
      <c r="AM42" s="4" t="n">
        <v>1000</v>
      </c>
      <c r="AN42" s="4" t="n">
        <v>1000</v>
      </c>
      <c r="AO42" s="4" t="n">
        <v>1000</v>
      </c>
      <c r="AP42" s="4" t="n">
        <v>1000</v>
      </c>
      <c r="AQ42" s="4" t="n">
        <v>1000</v>
      </c>
      <c r="AR42" s="4" t="n">
        <v>1000</v>
      </c>
      <c r="AS42" s="4" t="n">
        <v>1000</v>
      </c>
      <c r="AT42" s="4" t="n">
        <v>1000</v>
      </c>
      <c r="AU42" s="4" t="n">
        <v>1000</v>
      </c>
      <c r="AV42" s="4" t="n">
        <v>1000</v>
      </c>
      <c r="AW42" s="4" t="n">
        <v>1000</v>
      </c>
      <c r="AX42" s="4" t="n">
        <v>1000</v>
      </c>
      <c r="AY42" s="4" t="n">
        <v>1000</v>
      </c>
      <c r="AZ42" s="4" t="n">
        <v>1000</v>
      </c>
      <c r="BA42" s="4" t="n">
        <v>1000</v>
      </c>
      <c r="BB42" s="4" t="n">
        <v>1000</v>
      </c>
    </row>
    <row r="43">
      <c r="A43" s="1" t="inlineStr">
        <is>
          <t>Sonstige Kosten</t>
        </is>
      </c>
      <c r="B43" s="4">
        <f>B29+B30+B44+B45+B46+B47+B48+B49+B50+B51</f>
        <v/>
      </c>
      <c r="C43" s="4">
        <f>C29+C30+C44+C45+C46+C47+C48+C49+C50+C51</f>
        <v/>
      </c>
      <c r="D43" s="4">
        <f>D29+D30+D44+D45+D46+D47+D48+D49+D50+D51</f>
        <v/>
      </c>
      <c r="E43" s="4">
        <f>E29+E30+E44+E45+E46+E47+E48+E49+E50+E51</f>
        <v/>
      </c>
      <c r="F43" s="4">
        <f>F29+F30+F44+F45+F46+F47+F48+F49+F50+F51</f>
        <v/>
      </c>
      <c r="G43" s="4">
        <f>G29+G30+G44+G45+G46+G47+G48+G49+G50+G51</f>
        <v/>
      </c>
      <c r="H43" s="4">
        <f>H29+H30+H44+H45+H46+H47+H48+H49+H50+H51</f>
        <v/>
      </c>
      <c r="I43" s="4">
        <f>I29+I30+I44+I45+I46+I47+I48+I49+I50+I51</f>
        <v/>
      </c>
      <c r="J43" s="4">
        <f>J29+J30+J44+J45+J46+J47+J48+J49+J50+J51</f>
        <v/>
      </c>
      <c r="K43" s="4">
        <f>K29+K30+K44+K45+K46+K47+K48+K49+K50+K51</f>
        <v/>
      </c>
      <c r="L43" s="4">
        <f>L29+L30+L44+L45+L46+L47+L48+L49+L50+L51</f>
        <v/>
      </c>
      <c r="M43" s="4">
        <f>M29+M30+M44+M45+M46+M47+M48+M49+M50+M51</f>
        <v/>
      </c>
      <c r="N43" s="4">
        <f>N29+N30+N44+N45+N46+N47+N48+N49+N50+N51</f>
        <v/>
      </c>
      <c r="O43" s="4">
        <f>O29+O30+O44+O45+O46+O47+O48+O49+O50+O51</f>
        <v/>
      </c>
      <c r="P43" s="4">
        <f>P29+P30+P44+P45+P46+P47+P48+P49+P50+P51</f>
        <v/>
      </c>
      <c r="Q43" s="4">
        <f>Q29+Q30+Q44+Q45+Q46+Q47+Q48+Q49+Q50+Q51</f>
        <v/>
      </c>
      <c r="R43" s="4">
        <f>R29+R30+R44+R45+R46+R47+R48+R49+R50+R51</f>
        <v/>
      </c>
      <c r="S43" s="4">
        <f>S29+S30+S44+S45+S46+S47+S48+S49+S50+S51</f>
        <v/>
      </c>
      <c r="T43" s="4">
        <f>T29+T30+T44+T45+T46+T47+T48+T49+T50+T51</f>
        <v/>
      </c>
      <c r="U43" s="4">
        <f>U29+U30+U44+U45+U46+U47+U48+U49+U50+U51</f>
        <v/>
      </c>
      <c r="V43" s="4">
        <f>V29+V30+V44+V45+V46+V47+V48+V49+V50+V51</f>
        <v/>
      </c>
      <c r="W43" s="4">
        <f>W29+W30+W44+W45+W46+W47+W48+W49+W50+W51</f>
        <v/>
      </c>
      <c r="X43" s="4">
        <f>X29+X30+X44+X45+X46+X47+X48+X49+X50+X51</f>
        <v/>
      </c>
      <c r="Y43" s="4">
        <f>Y29+Y30+Y44+Y45+Y46+Y47+Y48+Y49+Y50+Y51</f>
        <v/>
      </c>
      <c r="Z43" s="4">
        <f>Z29+Z30+Z44+Z45+Z46+Z47+Z48+Z49+Z50+Z51</f>
        <v/>
      </c>
      <c r="AA43" s="4">
        <f>AA29+AA30+AA44+AA45+AA46+AA47+AA48+AA49+AA50+AA51</f>
        <v/>
      </c>
      <c r="AB43" s="4">
        <f>AB29+AB30+AB44+AB45+AB46+AB47+AB48+AB49+AB50+AB51</f>
        <v/>
      </c>
      <c r="AC43" s="4">
        <f>AC29+AC30+AC44+AC45+AC46+AC47+AC48+AC49+AC50+AC51</f>
        <v/>
      </c>
      <c r="AD43" s="4">
        <f>AD29+AD30+AD44+AD45+AD46+AD47+AD48+AD49+AD50+AD51</f>
        <v/>
      </c>
      <c r="AE43" s="4">
        <f>AE29+AE30+AE44+AE45+AE46+AE47+AE48+AE49+AE50+AE51</f>
        <v/>
      </c>
      <c r="AF43" s="4">
        <f>AF29+AF30+AF44+AF45+AF46+AF47+AF48+AF49+AF50+AF51</f>
        <v/>
      </c>
      <c r="AG43" s="4">
        <f>AG29+AG30+AG44+AG45+AG46+AG47+AG48+AG49+AG50+AG51</f>
        <v/>
      </c>
      <c r="AH43" s="4">
        <f>AH29+AH30+AH44+AH45+AH46+AH47+AH48+AH49+AH50+AH51</f>
        <v/>
      </c>
      <c r="AI43" s="4">
        <f>AI29+AI30+AI44+AI45+AI46+AI47+AI48+AI49+AI50+AI51</f>
        <v/>
      </c>
      <c r="AJ43" s="4">
        <f>AJ29+AJ30+AJ44+AJ45+AJ46+AJ47+AJ48+AJ49+AJ50+AJ51</f>
        <v/>
      </c>
      <c r="AK43" s="4">
        <f>AK29+AK30+AK44+AK45+AK46+AK47+AK48+AK49+AK50+AK51</f>
        <v/>
      </c>
      <c r="AL43" s="4">
        <f>AL29+AL30+AL44+AL45+AL46+AL47+AL48+AL49+AL50+AL51</f>
        <v/>
      </c>
      <c r="AM43" s="4">
        <f>AM29+AM30+AM44+AM45+AM46+AM47+AM48+AM49+AM50+AM51</f>
        <v/>
      </c>
      <c r="AN43" s="4">
        <f>AN29+AN30+AN44+AN45+AN46+AN47+AN48+AN49+AN50+AN51</f>
        <v/>
      </c>
      <c r="AO43" s="4">
        <f>AO29+AO30+AO44+AO45+AO46+AO47+AO48+AO49+AO50+AO51</f>
        <v/>
      </c>
      <c r="AP43" s="4">
        <f>AP29+AP30+AP44+AP45+AP46+AP47+AP48+AP49+AP50+AP51</f>
        <v/>
      </c>
      <c r="AQ43" s="4">
        <f>AQ29+AQ30+AQ44+AQ45+AQ46+AQ47+AQ48+AQ49+AQ50+AQ51</f>
        <v/>
      </c>
      <c r="AR43" s="4">
        <f>AR29+AR30+AR44+AR45+AR46+AR47+AR48+AR49+AR50+AR51</f>
        <v/>
      </c>
      <c r="AS43" s="4">
        <f>AS29+AS30+AS44+AS45+AS46+AS47+AS48+AS49+AS50+AS51</f>
        <v/>
      </c>
      <c r="AT43" s="4">
        <f>AT29+AT30+AT44+AT45+AT46+AT47+AT48+AT49+AT50+AT51</f>
        <v/>
      </c>
      <c r="AU43" s="4">
        <f>AU29+AU30+AU44+AU45+AU46+AU47+AU48+AU49+AU50+AU51</f>
        <v/>
      </c>
      <c r="AV43" s="4">
        <f>AV29+AV30+AV44+AV45+AV46+AV47+AV48+AV49+AV50+AV51</f>
        <v/>
      </c>
      <c r="AW43" s="4">
        <f>AW29+AW30+AW44+AW45+AW46+AW47+AW48+AW49+AW50+AW51</f>
        <v/>
      </c>
      <c r="AX43" s="4">
        <f>AX29+AX30+AX44+AX45+AX46+AX47+AX48+AX49+AX50+AX51</f>
        <v/>
      </c>
      <c r="AY43" s="4">
        <f>AY29+AY30+AY44+AY45+AY46+AY47+AY48+AY49+AY50+AY51</f>
        <v/>
      </c>
      <c r="AZ43" s="4">
        <f>AZ29+AZ30+AZ44+AZ45+AZ46+AZ47+AZ48+AZ49+AZ50+AZ51</f>
        <v/>
      </c>
      <c r="BA43" s="4">
        <f>BA29+BA30+BA44+BA45+BA46+BA47+BA48+BA49+BA50+BA51</f>
        <v/>
      </c>
      <c r="BB43" s="4">
        <f>BB29+BB30+BB44+BB45+BB46+BB47+BB48+BB49+BB50+BB51</f>
        <v/>
      </c>
    </row>
    <row r="44">
      <c r="A44" t="inlineStr">
        <is>
          <t>Internet/Mobilfunk (F)</t>
        </is>
      </c>
      <c r="B44" s="4">
        <f>Personalkosten!B158*50</f>
        <v/>
      </c>
      <c r="C44" s="4">
        <f>Personalkosten!C158*50</f>
        <v/>
      </c>
      <c r="D44" s="4">
        <f>Personalkosten!D158*50</f>
        <v/>
      </c>
      <c r="E44" s="4">
        <f>Personalkosten!E158*50</f>
        <v/>
      </c>
      <c r="F44" s="4">
        <f>Personalkosten!F158*50</f>
        <v/>
      </c>
      <c r="G44" s="4">
        <f>Personalkosten!G158*50</f>
        <v/>
      </c>
      <c r="H44" s="4">
        <f>Personalkosten!H158*50</f>
        <v/>
      </c>
      <c r="I44" s="4">
        <f>Personalkosten!I158*50</f>
        <v/>
      </c>
      <c r="J44" s="4">
        <f>Personalkosten!J158*50</f>
        <v/>
      </c>
      <c r="K44" s="4">
        <f>Personalkosten!K158*50</f>
        <v/>
      </c>
      <c r="L44" s="4">
        <f>Personalkosten!L158*50</f>
        <v/>
      </c>
      <c r="M44" s="4">
        <f>Personalkosten!M158*50</f>
        <v/>
      </c>
      <c r="N44" s="4">
        <f>Personalkosten!N158*50</f>
        <v/>
      </c>
      <c r="O44" s="4">
        <f>Personalkosten!O158*50</f>
        <v/>
      </c>
      <c r="P44" s="4">
        <f>Personalkosten!P158*50</f>
        <v/>
      </c>
      <c r="Q44" s="4">
        <f>Personalkosten!Q158*50</f>
        <v/>
      </c>
      <c r="R44" s="4">
        <f>Personalkosten!R158*50</f>
        <v/>
      </c>
      <c r="S44" s="4">
        <f>Personalkosten!S158*50</f>
        <v/>
      </c>
      <c r="T44" s="4">
        <f>Personalkosten!T158*50</f>
        <v/>
      </c>
      <c r="U44" s="4">
        <f>Personalkosten!U158*50</f>
        <v/>
      </c>
      <c r="V44" s="4">
        <f>Personalkosten!V158*50</f>
        <v/>
      </c>
      <c r="W44" s="4">
        <f>Personalkosten!W158*50</f>
        <v/>
      </c>
      <c r="X44" s="4">
        <f>Personalkosten!X158*50</f>
        <v/>
      </c>
      <c r="Y44" s="4">
        <f>Personalkosten!Y158*50</f>
        <v/>
      </c>
      <c r="Z44" s="4">
        <f>Personalkosten!Z158*50</f>
        <v/>
      </c>
      <c r="AA44" s="4">
        <f>Personalkosten!AA158*50</f>
        <v/>
      </c>
      <c r="AB44" s="4">
        <f>Personalkosten!AB158*50</f>
        <v/>
      </c>
      <c r="AC44" s="4">
        <f>Personalkosten!AC158*50</f>
        <v/>
      </c>
      <c r="AD44" s="4">
        <f>Personalkosten!AD158*50</f>
        <v/>
      </c>
      <c r="AE44" s="4">
        <f>Personalkosten!AE158*50</f>
        <v/>
      </c>
      <c r="AF44" s="4">
        <f>Personalkosten!AF158*50</f>
        <v/>
      </c>
      <c r="AG44" s="4">
        <f>Personalkosten!AG158*50</f>
        <v/>
      </c>
      <c r="AH44" s="4">
        <f>Personalkosten!AH158*50</f>
        <v/>
      </c>
      <c r="AI44" s="4">
        <f>Personalkosten!AI158*50</f>
        <v/>
      </c>
      <c r="AJ44" s="4">
        <f>Personalkosten!AJ158*50</f>
        <v/>
      </c>
      <c r="AK44" s="4">
        <f>Personalkosten!AK158*50</f>
        <v/>
      </c>
      <c r="AL44" s="4">
        <f>Personalkosten!AL158*50</f>
        <v/>
      </c>
      <c r="AM44" s="4">
        <f>Personalkosten!AM158*50</f>
        <v/>
      </c>
      <c r="AN44" s="4">
        <f>Personalkosten!AN158*50</f>
        <v/>
      </c>
      <c r="AO44" s="4">
        <f>Personalkosten!AO158*50</f>
        <v/>
      </c>
      <c r="AP44" s="4">
        <f>Personalkosten!AP158*50</f>
        <v/>
      </c>
      <c r="AQ44" s="4">
        <f>Personalkosten!AQ158*50</f>
        <v/>
      </c>
      <c r="AR44" s="4">
        <f>Personalkosten!AR158*50</f>
        <v/>
      </c>
      <c r="AS44" s="4">
        <f>Personalkosten!AS158*50</f>
        <v/>
      </c>
      <c r="AT44" s="4">
        <f>Personalkosten!AT158*50</f>
        <v/>
      </c>
      <c r="AU44" s="4">
        <f>Personalkosten!AU158*50</f>
        <v/>
      </c>
      <c r="AV44" s="4">
        <f>Personalkosten!AV158*50</f>
        <v/>
      </c>
      <c r="AW44" s="4">
        <f>Personalkosten!AW158*50</f>
        <v/>
      </c>
      <c r="AX44" s="4">
        <f>Personalkosten!AX158*50</f>
        <v/>
      </c>
      <c r="AY44" s="4">
        <f>Personalkosten!AY158*50</f>
        <v/>
      </c>
      <c r="AZ44" s="4">
        <f>Personalkosten!AZ158*50</f>
        <v/>
      </c>
      <c r="BA44" s="4">
        <f>Personalkosten!BA158*50</f>
        <v/>
      </c>
      <c r="BB44" s="4">
        <f>Personalkosten!BB158*50</f>
        <v/>
      </c>
    </row>
    <row r="45">
      <c r="A45" t="inlineStr">
        <is>
          <t>Bankgebühren</t>
        </is>
      </c>
      <c r="B45" s="4" t="n">
        <v>50</v>
      </c>
      <c r="C45" s="4" t="n">
        <v>50</v>
      </c>
      <c r="D45" s="4" t="n">
        <v>50</v>
      </c>
      <c r="E45" s="4" t="n">
        <v>50</v>
      </c>
      <c r="F45" s="4" t="n">
        <v>50</v>
      </c>
      <c r="G45" s="4" t="n">
        <v>50</v>
      </c>
      <c r="H45" s="4" t="n">
        <v>50</v>
      </c>
      <c r="I45" s="4" t="n">
        <v>50</v>
      </c>
      <c r="J45" s="4" t="n">
        <v>50</v>
      </c>
      <c r="K45" s="4" t="n">
        <v>50</v>
      </c>
      <c r="L45" s="4" t="n">
        <v>50</v>
      </c>
      <c r="M45" s="4" t="n">
        <v>50</v>
      </c>
      <c r="N45" s="4" t="n">
        <v>50</v>
      </c>
      <c r="O45" s="4" t="n">
        <v>50</v>
      </c>
      <c r="P45" s="4" t="n">
        <v>50</v>
      </c>
      <c r="Q45" s="4" t="n">
        <v>50</v>
      </c>
      <c r="R45" s="4" t="n">
        <v>50</v>
      </c>
      <c r="S45" s="4" t="n">
        <v>50</v>
      </c>
      <c r="T45" s="4" t="n">
        <v>50</v>
      </c>
      <c r="U45" s="4" t="n">
        <v>50</v>
      </c>
      <c r="V45" s="4" t="n">
        <v>50</v>
      </c>
      <c r="W45" s="4" t="n">
        <v>50</v>
      </c>
      <c r="X45" s="4" t="n">
        <v>50</v>
      </c>
      <c r="Y45" s="4" t="n">
        <v>50</v>
      </c>
      <c r="Z45" s="4" t="n">
        <v>50</v>
      </c>
      <c r="AA45" s="4" t="n">
        <v>50</v>
      </c>
      <c r="AB45" s="4" t="n">
        <v>50</v>
      </c>
      <c r="AC45" s="4" t="n">
        <v>50</v>
      </c>
      <c r="AD45" s="4" t="n">
        <v>50</v>
      </c>
      <c r="AE45" s="4" t="n">
        <v>50</v>
      </c>
      <c r="AF45" s="4" t="n">
        <v>50</v>
      </c>
      <c r="AG45" s="4" t="n">
        <v>50</v>
      </c>
      <c r="AH45" s="4" t="n">
        <v>50</v>
      </c>
      <c r="AI45" s="4" t="n">
        <v>50</v>
      </c>
      <c r="AJ45" s="4" t="n">
        <v>50</v>
      </c>
      <c r="AK45" s="4" t="n">
        <v>50</v>
      </c>
      <c r="AL45" s="4" t="n">
        <v>50</v>
      </c>
      <c r="AM45" s="4" t="n">
        <v>50</v>
      </c>
      <c r="AN45" s="4" t="n">
        <v>50</v>
      </c>
      <c r="AO45" s="4" t="n">
        <v>50</v>
      </c>
      <c r="AP45" s="4" t="n">
        <v>50</v>
      </c>
      <c r="AQ45" s="4" t="n">
        <v>50</v>
      </c>
      <c r="AR45" s="4" t="n">
        <v>50</v>
      </c>
      <c r="AS45" s="4" t="n">
        <v>50</v>
      </c>
      <c r="AT45" s="4" t="n">
        <v>50</v>
      </c>
      <c r="AU45" s="4" t="n">
        <v>50</v>
      </c>
      <c r="AV45" s="4" t="n">
        <v>50</v>
      </c>
      <c r="AW45" s="4" t="n">
        <v>50</v>
      </c>
      <c r="AX45" s="4" t="n">
        <v>50</v>
      </c>
      <c r="AY45" s="4" t="n">
        <v>50</v>
      </c>
      <c r="AZ45" s="4" t="n">
        <v>50</v>
      </c>
      <c r="BA45" s="4" t="n">
        <v>50</v>
      </c>
      <c r="BB45" s="4" t="n">
        <v>50</v>
      </c>
    </row>
    <row r="46">
      <c r="A46" t="inlineStr">
        <is>
          <t>Buchführung</t>
        </is>
      </c>
      <c r="B46" s="4" t="n">
        <v>200</v>
      </c>
      <c r="C46" s="4" t="n">
        <v>200</v>
      </c>
      <c r="D46" s="4" t="n">
        <v>200</v>
      </c>
      <c r="E46" s="4" t="n">
        <v>200</v>
      </c>
      <c r="F46" s="4" t="n">
        <v>200</v>
      </c>
      <c r="G46" s="4" t="n">
        <v>200</v>
      </c>
      <c r="H46" s="4" t="n">
        <v>200</v>
      </c>
      <c r="I46" s="4" t="n">
        <v>200</v>
      </c>
      <c r="J46" s="4" t="n">
        <v>200</v>
      </c>
      <c r="K46" s="4" t="n">
        <v>200</v>
      </c>
      <c r="L46" s="4" t="n">
        <v>200</v>
      </c>
      <c r="M46" s="4" t="n">
        <v>300</v>
      </c>
      <c r="N46" s="4" t="n">
        <v>300</v>
      </c>
      <c r="O46" s="4" t="n">
        <v>300</v>
      </c>
      <c r="P46" s="4" t="n">
        <v>300</v>
      </c>
      <c r="Q46" s="4" t="n">
        <v>300</v>
      </c>
      <c r="R46" s="4" t="n">
        <v>300</v>
      </c>
      <c r="S46" s="4" t="n">
        <v>300</v>
      </c>
      <c r="T46" s="4" t="n">
        <v>300</v>
      </c>
      <c r="U46" s="4" t="n">
        <v>300</v>
      </c>
      <c r="V46" s="4" t="n">
        <v>300</v>
      </c>
      <c r="W46" s="4" t="n">
        <v>300</v>
      </c>
      <c r="X46" s="4" t="n">
        <v>300</v>
      </c>
      <c r="Y46" s="4" t="n">
        <v>500</v>
      </c>
      <c r="Z46" s="4" t="n">
        <v>500</v>
      </c>
      <c r="AA46" s="4" t="n">
        <v>500</v>
      </c>
      <c r="AB46" s="4" t="n">
        <v>500</v>
      </c>
      <c r="AC46" s="4" t="n">
        <v>500</v>
      </c>
      <c r="AD46" s="4" t="n">
        <v>500</v>
      </c>
      <c r="AE46" s="4" t="n">
        <v>500</v>
      </c>
      <c r="AF46" s="4" t="n">
        <v>500</v>
      </c>
      <c r="AG46" s="4" t="n">
        <v>500</v>
      </c>
      <c r="AH46" s="4" t="n">
        <v>500</v>
      </c>
      <c r="AI46" s="4" t="n">
        <v>500</v>
      </c>
      <c r="AJ46" s="4" t="n">
        <v>500</v>
      </c>
      <c r="AK46" s="4" t="n">
        <v>500</v>
      </c>
      <c r="AL46" s="4" t="n">
        <v>500</v>
      </c>
      <c r="AM46" s="4" t="n">
        <v>500</v>
      </c>
      <c r="AN46" s="4" t="n">
        <v>500</v>
      </c>
      <c r="AO46" s="4" t="n">
        <v>500</v>
      </c>
      <c r="AP46" s="4" t="n">
        <v>500</v>
      </c>
      <c r="AQ46" s="4" t="n">
        <v>500</v>
      </c>
      <c r="AR46" s="4" t="n">
        <v>500</v>
      </c>
      <c r="AS46" s="4" t="n">
        <v>500</v>
      </c>
      <c r="AT46" s="4" t="n">
        <v>500</v>
      </c>
      <c r="AU46" s="4" t="n">
        <v>500</v>
      </c>
      <c r="AV46" s="4" t="n">
        <v>500</v>
      </c>
      <c r="AW46" s="4" t="n">
        <v>500</v>
      </c>
      <c r="AX46" s="4" t="n">
        <v>500</v>
      </c>
      <c r="AY46" s="4" t="n">
        <v>500</v>
      </c>
      <c r="AZ46" s="4" t="n">
        <v>500</v>
      </c>
      <c r="BA46" s="4" t="n">
        <v>500</v>
      </c>
      <c r="BB46" s="4" t="n">
        <v>500</v>
      </c>
    </row>
    <row r="47">
      <c r="A47" t="inlineStr">
        <is>
          <t>Jahresabschluss</t>
        </is>
      </c>
      <c r="B47" s="4" t="n">
        <v>0</v>
      </c>
      <c r="C47" s="4" t="n">
        <v>0</v>
      </c>
      <c r="D47" s="4" t="n">
        <v>0</v>
      </c>
      <c r="E47" s="4" t="n">
        <v>0</v>
      </c>
      <c r="F47" s="4" t="n">
        <v>0</v>
      </c>
      <c r="G47" s="4" t="n">
        <v>0</v>
      </c>
      <c r="H47" s="4" t="n">
        <v>0</v>
      </c>
      <c r="I47" s="4" t="n">
        <v>0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2000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3000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3000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</row>
    <row r="48">
      <c r="A48" t="inlineStr">
        <is>
          <t>Rechts-/Beratungskosten</t>
        </is>
      </c>
      <c r="B48" s="4" t="n">
        <v>1000</v>
      </c>
      <c r="C48" s="4" t="n">
        <v>1000</v>
      </c>
      <c r="D48" s="4" t="n">
        <v>1000</v>
      </c>
      <c r="E48" s="4" t="n">
        <v>1000</v>
      </c>
      <c r="F48" s="4" t="n">
        <v>1000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</row>
    <row r="49">
      <c r="A49" t="inlineStr">
        <is>
          <t>Werkzeuge/Kleingeräte</t>
        </is>
      </c>
      <c r="B49" s="4" t="n">
        <v>300</v>
      </c>
      <c r="C49" s="4" t="n">
        <v>300</v>
      </c>
      <c r="D49" s="4" t="n">
        <v>300</v>
      </c>
      <c r="E49" s="4" t="n">
        <v>300</v>
      </c>
      <c r="F49" s="4" t="n">
        <v>300</v>
      </c>
      <c r="G49" s="4" t="n">
        <v>300</v>
      </c>
      <c r="H49" s="4" t="n">
        <v>300</v>
      </c>
      <c r="I49" s="4" t="n">
        <v>300</v>
      </c>
      <c r="J49" s="4" t="n">
        <v>300</v>
      </c>
      <c r="K49" s="4" t="n">
        <v>300</v>
      </c>
      <c r="L49" s="4" t="n">
        <v>300</v>
      </c>
      <c r="M49" s="4" t="n">
        <v>300</v>
      </c>
      <c r="N49" s="4" t="n">
        <v>300</v>
      </c>
      <c r="O49" s="4" t="n">
        <v>300</v>
      </c>
      <c r="P49" s="4" t="n">
        <v>300</v>
      </c>
      <c r="Q49" s="4" t="n">
        <v>300</v>
      </c>
      <c r="R49" s="4" t="n">
        <v>300</v>
      </c>
      <c r="S49" s="4" t="n">
        <v>300</v>
      </c>
      <c r="T49" s="4" t="n">
        <v>300</v>
      </c>
      <c r="U49" s="4" t="n">
        <v>300</v>
      </c>
      <c r="V49" s="4" t="n">
        <v>300</v>
      </c>
      <c r="W49" s="4" t="n">
        <v>300</v>
      </c>
      <c r="X49" s="4" t="n">
        <v>300</v>
      </c>
      <c r="Y49" s="4" t="n">
        <v>500</v>
      </c>
      <c r="Z49" s="4" t="n">
        <v>500</v>
      </c>
      <c r="AA49" s="4" t="n">
        <v>500</v>
      </c>
      <c r="AB49" s="4" t="n">
        <v>500</v>
      </c>
      <c r="AC49" s="4" t="n">
        <v>500</v>
      </c>
      <c r="AD49" s="4" t="n">
        <v>500</v>
      </c>
      <c r="AE49" s="4" t="n">
        <v>500</v>
      </c>
      <c r="AF49" s="4" t="n">
        <v>500</v>
      </c>
      <c r="AG49" s="4" t="n">
        <v>500</v>
      </c>
      <c r="AH49" s="4" t="n">
        <v>500</v>
      </c>
      <c r="AI49" s="4" t="n">
        <v>500</v>
      </c>
      <c r="AJ49" s="4" t="n">
        <v>500</v>
      </c>
      <c r="AK49" s="4" t="n">
        <v>500</v>
      </c>
      <c r="AL49" s="4" t="n">
        <v>500</v>
      </c>
      <c r="AM49" s="4" t="n">
        <v>500</v>
      </c>
      <c r="AN49" s="4" t="n">
        <v>500</v>
      </c>
      <c r="AO49" s="4" t="n">
        <v>500</v>
      </c>
      <c r="AP49" s="4" t="n">
        <v>500</v>
      </c>
      <c r="AQ49" s="4" t="n">
        <v>500</v>
      </c>
      <c r="AR49" s="4" t="n">
        <v>500</v>
      </c>
      <c r="AS49" s="4" t="n">
        <v>500</v>
      </c>
      <c r="AT49" s="4" t="n">
        <v>500</v>
      </c>
      <c r="AU49" s="4" t="n">
        <v>500</v>
      </c>
      <c r="AV49" s="4" t="n">
        <v>500</v>
      </c>
      <c r="AW49" s="4" t="n">
        <v>500</v>
      </c>
      <c r="AX49" s="4" t="n">
        <v>500</v>
      </c>
      <c r="AY49" s="4" t="n">
        <v>500</v>
      </c>
      <c r="AZ49" s="4" t="n">
        <v>500</v>
      </c>
      <c r="BA49" s="4" t="n">
        <v>500</v>
      </c>
      <c r="BB49" s="4" t="n">
        <v>500</v>
      </c>
    </row>
    <row r="50">
      <c r="A50" t="inlineStr">
        <is>
          <t>Verbrauchsmaterialien</t>
        </is>
      </c>
      <c r="B50" s="4" t="n">
        <v>500</v>
      </c>
      <c r="C50" s="4" t="n">
        <v>500</v>
      </c>
      <c r="D50" s="4" t="n">
        <v>500</v>
      </c>
      <c r="E50" s="4" t="n">
        <v>500</v>
      </c>
      <c r="F50" s="4" t="n">
        <v>500</v>
      </c>
      <c r="G50" s="4" t="n">
        <v>500</v>
      </c>
      <c r="H50" s="4" t="n">
        <v>500</v>
      </c>
      <c r="I50" s="4" t="n">
        <v>500</v>
      </c>
      <c r="J50" s="4" t="n">
        <v>500</v>
      </c>
      <c r="K50" s="4" t="n">
        <v>500</v>
      </c>
      <c r="L50" s="4" t="n">
        <v>500</v>
      </c>
      <c r="M50" s="4" t="n">
        <v>600</v>
      </c>
      <c r="N50" s="4" t="n">
        <v>600</v>
      </c>
      <c r="O50" s="4" t="n">
        <v>600</v>
      </c>
      <c r="P50" s="4" t="n">
        <v>600</v>
      </c>
      <c r="Q50" s="4" t="n">
        <v>600</v>
      </c>
      <c r="R50" s="4" t="n">
        <v>600</v>
      </c>
      <c r="S50" s="4" t="n">
        <v>600</v>
      </c>
      <c r="T50" s="4" t="n">
        <v>600</v>
      </c>
      <c r="U50" s="4" t="n">
        <v>600</v>
      </c>
      <c r="V50" s="4" t="n">
        <v>600</v>
      </c>
      <c r="W50" s="4" t="n">
        <v>600</v>
      </c>
      <c r="X50" s="4" t="n">
        <v>600</v>
      </c>
      <c r="Y50" s="4" t="n">
        <v>800</v>
      </c>
      <c r="Z50" s="4" t="n">
        <v>800</v>
      </c>
      <c r="AA50" s="4" t="n">
        <v>800</v>
      </c>
      <c r="AB50" s="4" t="n">
        <v>800</v>
      </c>
      <c r="AC50" s="4" t="n">
        <v>800</v>
      </c>
      <c r="AD50" s="4" t="n">
        <v>800</v>
      </c>
      <c r="AE50" s="4" t="n">
        <v>800</v>
      </c>
      <c r="AF50" s="4" t="n">
        <v>800</v>
      </c>
      <c r="AG50" s="4" t="n">
        <v>800</v>
      </c>
      <c r="AH50" s="4" t="n">
        <v>800</v>
      </c>
      <c r="AI50" s="4" t="n">
        <v>800</v>
      </c>
      <c r="AJ50" s="4" t="n">
        <v>800</v>
      </c>
      <c r="AK50" s="4" t="n">
        <v>800</v>
      </c>
      <c r="AL50" s="4" t="n">
        <v>800</v>
      </c>
      <c r="AM50" s="4" t="n">
        <v>800</v>
      </c>
      <c r="AN50" s="4" t="n">
        <v>800</v>
      </c>
      <c r="AO50" s="4" t="n">
        <v>800</v>
      </c>
      <c r="AP50" s="4" t="n">
        <v>800</v>
      </c>
      <c r="AQ50" s="4" t="n">
        <v>800</v>
      </c>
      <c r="AR50" s="4" t="n">
        <v>800</v>
      </c>
      <c r="AS50" s="4" t="n">
        <v>800</v>
      </c>
      <c r="AT50" s="4" t="n">
        <v>800</v>
      </c>
      <c r="AU50" s="4" t="n">
        <v>800</v>
      </c>
      <c r="AV50" s="4" t="n">
        <v>800</v>
      </c>
      <c r="AW50" s="4" t="n">
        <v>800</v>
      </c>
      <c r="AX50" s="4" t="n">
        <v>800</v>
      </c>
      <c r="AY50" s="4" t="n">
        <v>800</v>
      </c>
      <c r="AZ50" s="4" t="n">
        <v>800</v>
      </c>
      <c r="BA50" s="4" t="n">
        <v>800</v>
      </c>
      <c r="BB50" s="4" t="n">
        <v>800</v>
      </c>
    </row>
    <row r="51">
      <c r="A51" t="inlineStr">
        <is>
          <t>Nebenkosten Geldverkehr</t>
        </is>
      </c>
      <c r="B51" s="4" t="n">
        <v>0</v>
      </c>
      <c r="C51" s="4" t="n">
        <v>0</v>
      </c>
      <c r="D51" s="4" t="n">
        <v>0</v>
      </c>
      <c r="E51" s="4" t="n">
        <v>0</v>
      </c>
      <c r="F51" s="4" t="n">
        <v>0</v>
      </c>
      <c r="G51" s="4" t="n">
        <v>0</v>
      </c>
      <c r="H51" s="4" t="n">
        <v>0</v>
      </c>
      <c r="I51" s="4" t="n">
        <v>0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</row>
    <row r="52">
      <c r="A52" s="1" t="inlineStr">
        <is>
          <t>Summe sonstige (ohne Pers., Abschr.)</t>
        </is>
      </c>
      <c r="B52" s="4">
        <f>B5+B7+B8+B10+B11+B12+B13+B14+B15+B16+B17+B18+B19+B21+B22+B23+B24+B26+B27+B28+B29+B30+B32+B33+B34+B35+B36+B37+B38+B39+B40+B42+B44+B45+B46+B47+B48+B49+B50+B51</f>
        <v/>
      </c>
      <c r="C52" s="4">
        <f>C5+C7+C8+C10+C11+C12+C13+C14+C15+C16+C17+C18+C19+C21+C22+C23+C24+C26+C27+C28+C29+C30+C32+C33+C34+C35+C36+C37+C38+C39+C40+C42+C44+C45+C46+C47+C48+C49+C50+C51</f>
        <v/>
      </c>
      <c r="D52" s="4">
        <f>D5+D7+D8+D10+D11+D12+D13+D14+D15+D16+D17+D18+D19+D21+D22+D23+D24+D26+D27+D28+D29+D30+D32+D33+D34+D35+D36+D37+D38+D39+D40+D42+D44+D45+D46+D47+D48+D49+D50+D51</f>
        <v/>
      </c>
      <c r="E52" s="4">
        <f>E5+E7+E8+E10+E11+E12+E13+E14+E15+E16+E17+E18+E19+E21+E22+E23+E24+E26+E27+E28+E29+E30+E32+E33+E34+E35+E36+E37+E38+E39+E40+E42+E44+E45+E46+E47+E48+E49+E50+E51</f>
        <v/>
      </c>
      <c r="F52" s="4">
        <f>F5+F7+F8+F10+F11+F12+F13+F14+F15+F16+F17+F18+F19+F21+F22+F23+F24+F26+F27+F28+F29+F30+F32+F33+F34+F35+F36+F37+F38+F39+F40+F42+F44+F45+F46+F47+F48+F49+F50+F51</f>
        <v/>
      </c>
      <c r="G52" s="4">
        <f>G5+G7+G8+G10+G11+G12+G13+G14+G15+G16+G17+G18+G19+G21+G22+G23+G24+G26+G27+G28+G29+G30+G32+G33+G34+G35+G36+G37+G38+G39+G40+G42+G44+G45+G46+G47+G48+G49+G50+G51</f>
        <v/>
      </c>
      <c r="H52" s="4">
        <f>H5+H7+H8+H10+H11+H12+H13+H14+H15+H16+H17+H18+H19+H21+H22+H23+H24+H26+H27+H28+H29+H30+H32+H33+H34+H35+H36+H37+H38+H39+H40+H42+H44+H45+H46+H47+H48+H49+H50+H51</f>
        <v/>
      </c>
      <c r="I52" s="4">
        <f>I5+I7+I8+I10+I11+I12+I13+I14+I15+I16+I17+I18+I19+I21+I22+I23+I24+I26+I27+I28+I29+I30+I32+I33+I34+I35+I36+I37+I38+I39+I40+I42+I44+I45+I46+I47+I48+I49+I50+I51</f>
        <v/>
      </c>
      <c r="J52" s="4">
        <f>J5+J7+J8+J10+J11+J12+J13+J14+J15+J16+J17+J18+J19+J21+J22+J23+J24+J26+J27+J28+J29+J30+J32+J33+J34+J35+J36+J37+J38+J39+J40+J42+J44+J45+J46+J47+J48+J49+J50+J51</f>
        <v/>
      </c>
      <c r="K52" s="4">
        <f>K5+K7+K8+K10+K11+K12+K13+K14+K15+K16+K17+K18+K19+K21+K22+K23+K24+K26+K27+K28+K29+K30+K32+K33+K34+K35+K36+K37+K38+K39+K40+K42+K44+K45+K46+K47+K48+K49+K50+K51</f>
        <v/>
      </c>
      <c r="L52" s="4">
        <f>L5+L7+L8+L10+L11+L12+L13+L14+L15+L16+L17+L18+L19+L21+L22+L23+L24+L26+L27+L28+L29+L30+L32+L33+L34+L35+L36+L37+L38+L39+L40+L42+L44+L45+L46+L47+L48+L49+L50+L51</f>
        <v/>
      </c>
      <c r="M52" s="4">
        <f>M5+M7+M8+M10+M11+M12+M13+M14+M15+M16+M17+M18+M19+M21+M22+M23+M24+M26+M27+M28+M29+M30+M32+M33+M34+M35+M36+M37+M38+M39+M40+M42+M44+M45+M46+M47+M48+M49+M50+M51</f>
        <v/>
      </c>
      <c r="N52" s="4">
        <f>N5+N7+N8+N10+N11+N12+N13+N14+N15+N16+N17+N18+N19+N21+N22+N23+N24+N26+N27+N28+N29+N30+N32+N33+N34+N35+N36+N37+N38+N39+N40+N42+N44+N45+N46+N47+N48+N49+N50+N51</f>
        <v/>
      </c>
      <c r="O52" s="4">
        <f>O5+O7+O8+O10+O11+O12+O13+O14+O15+O16+O17+O18+O19+O21+O22+O23+O24+O26+O27+O28+O29+O30+O32+O33+O34+O35+O36+O37+O38+O39+O40+O42+O44+O45+O46+O47+O48+O49+O50+O51</f>
        <v/>
      </c>
      <c r="P52" s="4">
        <f>P5+P7+P8+P10+P11+P12+P13+P14+P15+P16+P17+P18+P19+P21+P22+P23+P24+P26+P27+P28+P29+P30+P32+P33+P34+P35+P36+P37+P38+P39+P40+P42+P44+P45+P46+P47+P48+P49+P50+P51</f>
        <v/>
      </c>
      <c r="Q52" s="4">
        <f>Q5+Q7+Q8+Q10+Q11+Q12+Q13+Q14+Q15+Q16+Q17+Q18+Q19+Q21+Q22+Q23+Q24+Q26+Q27+Q28+Q29+Q30+Q32+Q33+Q34+Q35+Q36+Q37+Q38+Q39+Q40+Q42+Q44+Q45+Q46+Q47+Q48+Q49+Q50+Q51</f>
        <v/>
      </c>
      <c r="R52" s="4">
        <f>R5+R7+R8+R10+R11+R12+R13+R14+R15+R16+R17+R18+R19+R21+R22+R23+R24+R26+R27+R28+R29+R30+R32+R33+R34+R35+R36+R37+R38+R39+R40+R42+R44+R45+R46+R47+R48+R49+R50+R51</f>
        <v/>
      </c>
      <c r="S52" s="4">
        <f>S5+S7+S8+S10+S11+S12+S13+S14+S15+S16+S17+S18+S19+S21+S22+S23+S24+S26+S27+S28+S29+S30+S32+S33+S34+S35+S36+S37+S38+S39+S40+S42+S44+S45+S46+S47+S48+S49+S50+S51</f>
        <v/>
      </c>
      <c r="T52" s="4">
        <f>T5+T7+T8+T10+T11+T12+T13+T14+T15+T16+T17+T18+T19+T21+T22+T23+T24+T26+T27+T28+T29+T30+T32+T33+T34+T35+T36+T37+T38+T39+T40+T42+T44+T45+T46+T47+T48+T49+T50+T51</f>
        <v/>
      </c>
      <c r="U52" s="4">
        <f>U5+U7+U8+U10+U11+U12+U13+U14+U15+U16+U17+U18+U19+U21+U22+U23+U24+U26+U27+U28+U29+U30+U32+U33+U34+U35+U36+U37+U38+U39+U40+U42+U44+U45+U46+U47+U48+U49+U50+U51</f>
        <v/>
      </c>
      <c r="V52" s="4">
        <f>V5+V7+V8+V10+V11+V12+V13+V14+V15+V16+V17+V18+V19+V21+V22+V23+V24+V26+V27+V28+V29+V30+V32+V33+V34+V35+V36+V37+V38+V39+V40+V42+V44+V45+V46+V47+V48+V49+V50+V51</f>
        <v/>
      </c>
      <c r="W52" s="4">
        <f>W5+W7+W8+W10+W11+W12+W13+W14+W15+W16+W17+W18+W19+W21+W22+W23+W24+W26+W27+W28+W29+W30+W32+W33+W34+W35+W36+W37+W38+W39+W40+W42+W44+W45+W46+W47+W48+W49+W50+W51</f>
        <v/>
      </c>
      <c r="X52" s="4">
        <f>X5+X7+X8+X10+X11+X12+X13+X14+X15+X16+X17+X18+X19+X21+X22+X23+X24+X26+X27+X28+X29+X30+X32+X33+X34+X35+X36+X37+X38+X39+X40+X42+X44+X45+X46+X47+X48+X49+X50+X51</f>
        <v/>
      </c>
      <c r="Y52" s="4">
        <f>Y5+Y7+Y8+Y10+Y11+Y12+Y13+Y14+Y15+Y16+Y17+Y18+Y19+Y21+Y22+Y23+Y24+Y26+Y27+Y28+Y29+Y30+Y32+Y33+Y34+Y35+Y36+Y37+Y38+Y39+Y40+Y42+Y44+Y45+Y46+Y47+Y48+Y49+Y50+Y51</f>
        <v/>
      </c>
      <c r="Z52" s="4">
        <f>Z5+Z7+Z8+Z10+Z11+Z12+Z13+Z14+Z15+Z16+Z17+Z18+Z19+Z21+Z22+Z23+Z24+Z26+Z27+Z28+Z29+Z30+Z32+Z33+Z34+Z35+Z36+Z37+Z38+Z39+Z40+Z42+Z44+Z45+Z46+Z47+Z48+Z49+Z50+Z51</f>
        <v/>
      </c>
      <c r="AA52" s="4">
        <f>AA5+AA7+AA8+AA10+AA11+AA12+AA13+AA14+AA15+AA16+AA17+AA18+AA19+AA21+AA22+AA23+AA24+AA26+AA27+AA28+AA29+AA30+AA32+AA33+AA34+AA35+AA36+AA37+AA38+AA39+AA40+AA42+AA44+AA45+AA46+AA47+AA48+AA49+AA50+AA51</f>
        <v/>
      </c>
      <c r="AB52" s="4">
        <f>AB5+AB7+AB8+AB10+AB11+AB12+AB13+AB14+AB15+AB16+AB17+AB18+AB19+AB21+AB22+AB23+AB24+AB26+AB27+AB28+AB29+AB30+AB32+AB33+AB34+AB35+AB36+AB37+AB38+AB39+AB40+AB42+AB44+AB45+AB46+AB47+AB48+AB49+AB50+AB51</f>
        <v/>
      </c>
      <c r="AC52" s="4">
        <f>AC5+AC7+AC8+AC10+AC11+AC12+AC13+AC14+AC15+AC16+AC17+AC18+AC19+AC21+AC22+AC23+AC24+AC26+AC27+AC28+AC29+AC30+AC32+AC33+AC34+AC35+AC36+AC37+AC38+AC39+AC40+AC42+AC44+AC45+AC46+AC47+AC48+AC49+AC50+AC51</f>
        <v/>
      </c>
      <c r="AD52" s="4">
        <f>AD5+AD7+AD8+AD10+AD11+AD12+AD13+AD14+AD15+AD16+AD17+AD18+AD19+AD21+AD22+AD23+AD24+AD26+AD27+AD28+AD29+AD30+AD32+AD33+AD34+AD35+AD36+AD37+AD38+AD39+AD40+AD42+AD44+AD45+AD46+AD47+AD48+AD49+AD50+AD51</f>
        <v/>
      </c>
      <c r="AE52" s="4">
        <f>AE5+AE7+AE8+AE10+AE11+AE12+AE13+AE14+AE15+AE16+AE17+AE18+AE19+AE21+AE22+AE23+AE24+AE26+AE27+AE28+AE29+AE30+AE32+AE33+AE34+AE35+AE36+AE37+AE38+AE39+AE40+AE42+AE44+AE45+AE46+AE47+AE48+AE49+AE50+AE51</f>
        <v/>
      </c>
      <c r="AF52" s="4">
        <f>AF5+AF7+AF8+AF10+AF11+AF12+AF13+AF14+AF15+AF16+AF17+AF18+AF19+AF21+AF22+AF23+AF24+AF26+AF27+AF28+AF29+AF30+AF32+AF33+AF34+AF35+AF36+AF37+AF38+AF39+AF40+AF42+AF44+AF45+AF46+AF47+AF48+AF49+AF50+AF51</f>
        <v/>
      </c>
      <c r="AG52" s="4">
        <f>AG5+AG7+AG8+AG10+AG11+AG12+AG13+AG14+AG15+AG16+AG17+AG18+AG19+AG21+AG22+AG23+AG24+AG26+AG27+AG28+AG29+AG30+AG32+AG33+AG34+AG35+AG36+AG37+AG38+AG39+AG40+AG42+AG44+AG45+AG46+AG47+AG48+AG49+AG50+AG51</f>
        <v/>
      </c>
      <c r="AH52" s="4">
        <f>AH5+AH7+AH8+AH10+AH11+AH12+AH13+AH14+AH15+AH16+AH17+AH18+AH19+AH21+AH22+AH23+AH24+AH26+AH27+AH28+AH29+AH30+AH32+AH33+AH34+AH35+AH36+AH37+AH38+AH39+AH40+AH42+AH44+AH45+AH46+AH47+AH48+AH49+AH50+AH51</f>
        <v/>
      </c>
      <c r="AI52" s="4">
        <f>AI5+AI7+AI8+AI10+AI11+AI12+AI13+AI14+AI15+AI16+AI17+AI18+AI19+AI21+AI22+AI23+AI24+AI26+AI27+AI28+AI29+AI30+AI32+AI33+AI34+AI35+AI36+AI37+AI38+AI39+AI40+AI42+AI44+AI45+AI46+AI47+AI48+AI49+AI50+AI51</f>
        <v/>
      </c>
      <c r="AJ52" s="4">
        <f>AJ5+AJ7+AJ8+AJ10+AJ11+AJ12+AJ13+AJ14+AJ15+AJ16+AJ17+AJ18+AJ19+AJ21+AJ22+AJ23+AJ24+AJ26+AJ27+AJ28+AJ29+AJ30+AJ32+AJ33+AJ34+AJ35+AJ36+AJ37+AJ38+AJ39+AJ40+AJ42+AJ44+AJ45+AJ46+AJ47+AJ48+AJ49+AJ50+AJ51</f>
        <v/>
      </c>
      <c r="AK52" s="4">
        <f>AK5+AK7+AK8+AK10+AK11+AK12+AK13+AK14+AK15+AK16+AK17+AK18+AK19+AK21+AK22+AK23+AK24+AK26+AK27+AK28+AK29+AK30+AK32+AK33+AK34+AK35+AK36+AK37+AK38+AK39+AK40+AK42+AK44+AK45+AK46+AK47+AK48+AK49+AK50+AK51</f>
        <v/>
      </c>
      <c r="AL52" s="4">
        <f>AL5+AL7+AL8+AL10+AL11+AL12+AL13+AL14+AL15+AL16+AL17+AL18+AL19+AL21+AL22+AL23+AL24+AL26+AL27+AL28+AL29+AL30+AL32+AL33+AL34+AL35+AL36+AL37+AL38+AL39+AL40+AL42+AL44+AL45+AL46+AL47+AL48+AL49+AL50+AL51</f>
        <v/>
      </c>
      <c r="AM52" s="4">
        <f>AM5+AM7+AM8+AM10+AM11+AM12+AM13+AM14+AM15+AM16+AM17+AM18+AM19+AM21+AM22+AM23+AM24+AM26+AM27+AM28+AM29+AM30+AM32+AM33+AM34+AM35+AM36+AM37+AM38+AM39+AM40+AM42+AM44+AM45+AM46+AM47+AM48+AM49+AM50+AM51</f>
        <v/>
      </c>
      <c r="AN52" s="4">
        <f>AN5+AN7+AN8+AN10+AN11+AN12+AN13+AN14+AN15+AN16+AN17+AN18+AN19+AN21+AN22+AN23+AN24+AN26+AN27+AN28+AN29+AN30+AN32+AN33+AN34+AN35+AN36+AN37+AN38+AN39+AN40+AN42+AN44+AN45+AN46+AN47+AN48+AN49+AN50+AN51</f>
        <v/>
      </c>
      <c r="AO52" s="4">
        <f>AO5+AO7+AO8+AO10+AO11+AO12+AO13+AO14+AO15+AO16+AO17+AO18+AO19+AO21+AO22+AO23+AO24+AO26+AO27+AO28+AO29+AO30+AO32+AO33+AO34+AO35+AO36+AO37+AO38+AO39+AO40+AO42+AO44+AO45+AO46+AO47+AO48+AO49+AO50+AO51</f>
        <v/>
      </c>
      <c r="AP52" s="4">
        <f>AP5+AP7+AP8+AP10+AP11+AP12+AP13+AP14+AP15+AP16+AP17+AP18+AP19+AP21+AP22+AP23+AP24+AP26+AP27+AP28+AP29+AP30+AP32+AP33+AP34+AP35+AP36+AP37+AP38+AP39+AP40+AP42+AP44+AP45+AP46+AP47+AP48+AP49+AP50+AP51</f>
        <v/>
      </c>
      <c r="AQ52" s="4">
        <f>AQ5+AQ7+AQ8+AQ10+AQ11+AQ12+AQ13+AQ14+AQ15+AQ16+AQ17+AQ18+AQ19+AQ21+AQ22+AQ23+AQ24+AQ26+AQ27+AQ28+AQ29+AQ30+AQ32+AQ33+AQ34+AQ35+AQ36+AQ37+AQ38+AQ39+AQ40+AQ42+AQ44+AQ45+AQ46+AQ47+AQ48+AQ49+AQ50+AQ51</f>
        <v/>
      </c>
      <c r="AR52" s="4">
        <f>AR5+AR7+AR8+AR10+AR11+AR12+AR13+AR14+AR15+AR16+AR17+AR18+AR19+AR21+AR22+AR23+AR24+AR26+AR27+AR28+AR29+AR30+AR32+AR33+AR34+AR35+AR36+AR37+AR38+AR39+AR40+AR42+AR44+AR45+AR46+AR47+AR48+AR49+AR50+AR51</f>
        <v/>
      </c>
      <c r="AS52" s="4">
        <f>AS5+AS7+AS8+AS10+AS11+AS12+AS13+AS14+AS15+AS16+AS17+AS18+AS19+AS21+AS22+AS23+AS24+AS26+AS27+AS28+AS29+AS30+AS32+AS33+AS34+AS35+AS36+AS37+AS38+AS39+AS40+AS42+AS44+AS45+AS46+AS47+AS48+AS49+AS50+AS51</f>
        <v/>
      </c>
      <c r="AT52" s="4">
        <f>AT5+AT7+AT8+AT10+AT11+AT12+AT13+AT14+AT15+AT16+AT17+AT18+AT19+AT21+AT22+AT23+AT24+AT26+AT27+AT28+AT29+AT30+AT32+AT33+AT34+AT35+AT36+AT37+AT38+AT39+AT40+AT42+AT44+AT45+AT46+AT47+AT48+AT49+AT50+AT51</f>
        <v/>
      </c>
      <c r="AU52" s="4">
        <f>AU5+AU7+AU8+AU10+AU11+AU12+AU13+AU14+AU15+AU16+AU17+AU18+AU19+AU21+AU22+AU23+AU24+AU26+AU27+AU28+AU29+AU30+AU32+AU33+AU34+AU35+AU36+AU37+AU38+AU39+AU40+AU42+AU44+AU45+AU46+AU47+AU48+AU49+AU50+AU51</f>
        <v/>
      </c>
      <c r="AV52" s="4">
        <f>AV5+AV7+AV8+AV10+AV11+AV12+AV13+AV14+AV15+AV16+AV17+AV18+AV19+AV21+AV22+AV23+AV24+AV26+AV27+AV28+AV29+AV30+AV32+AV33+AV34+AV35+AV36+AV37+AV38+AV39+AV40+AV42+AV44+AV45+AV46+AV47+AV48+AV49+AV50+AV51</f>
        <v/>
      </c>
      <c r="AW52" s="4">
        <f>AW5+AW7+AW8+AW10+AW11+AW12+AW13+AW14+AW15+AW16+AW17+AW18+AW19+AW21+AW22+AW23+AW24+AW26+AW27+AW28+AW29+AW30+AW32+AW33+AW34+AW35+AW36+AW37+AW38+AW39+AW40+AW42+AW44+AW45+AW46+AW47+AW48+AW49+AW50+AW51</f>
        <v/>
      </c>
      <c r="AX52" s="4">
        <f>AX5+AX7+AX8+AX10+AX11+AX12+AX13+AX14+AX15+AX16+AX17+AX18+AX19+AX21+AX22+AX23+AX24+AX26+AX27+AX28+AX29+AX30+AX32+AX33+AX34+AX35+AX36+AX37+AX38+AX39+AX40+AX42+AX44+AX45+AX46+AX47+AX48+AX49+AX50+AX51</f>
        <v/>
      </c>
      <c r="AY52" s="4">
        <f>AY5+AY7+AY8+AY10+AY11+AY12+AY13+AY14+AY15+AY16+AY17+AY18+AY19+AY21+AY22+AY23+AY24+AY26+AY27+AY28+AY29+AY30+AY32+AY33+AY34+AY35+AY36+AY37+AY38+AY39+AY40+AY42+AY44+AY45+AY46+AY47+AY48+AY49+AY50+AY51</f>
        <v/>
      </c>
      <c r="AZ52" s="4">
        <f>AZ5+AZ7+AZ8+AZ10+AZ11+AZ12+AZ13+AZ14+AZ15+AZ16+AZ17+AZ18+AZ19+AZ21+AZ22+AZ23+AZ24+AZ26+AZ27+AZ28+AZ29+AZ30+AZ32+AZ33+AZ34+AZ35+AZ36+AZ37+AZ38+AZ39+AZ40+AZ42+AZ44+AZ45+AZ46+AZ47+AZ48+AZ49+AZ50+AZ51</f>
        <v/>
      </c>
      <c r="BA52" s="4">
        <f>BA5+BA7+BA8+BA10+BA11+BA12+BA13+BA14+BA15+BA16+BA17+BA18+BA19+BA21+BA22+BA23+BA24+BA26+BA27+BA28+BA29+BA30+BA32+BA33+BA34+BA35+BA36+BA37+BA38+BA39+BA40+BA42+BA44+BA45+BA46+BA47+BA48+BA49+BA50+BA51</f>
        <v/>
      </c>
      <c r="BB52" s="4">
        <f>BB5+BB7+BB8+BB10+BB11+BB12+BB13+BB14+BB15+BB16+BB17+BB18+BB19+BB21+BB22+BB23+BB24+BB26+BB27+BB28+BB29+BB30+BB32+BB33+BB34+BB35+BB36+BB37+BB38+BB39+BB40+BB42+BB44+BB45+BB46+BB47+BB48+BB49+BB50+BB51</f>
        <v/>
      </c>
    </row>
    <row r="53">
      <c r="A53" s="1" t="inlineStr">
        <is>
          <t>Gesamtkosten (Klasse 6)</t>
        </is>
      </c>
      <c r="B53" s="4">
        <f>B4+B41+B52</f>
        <v/>
      </c>
      <c r="C53" s="4">
        <f>C4+C41+C52</f>
        <v/>
      </c>
      <c r="D53" s="4">
        <f>D4+D41+D52</f>
        <v/>
      </c>
      <c r="E53" s="4">
        <f>E4+E41+E52</f>
        <v/>
      </c>
      <c r="F53" s="4">
        <f>F4+F41+F52</f>
        <v/>
      </c>
      <c r="G53" s="4">
        <f>G4+G41+G52</f>
        <v/>
      </c>
      <c r="H53" s="4">
        <f>H4+H41+H52</f>
        <v/>
      </c>
      <c r="I53" s="4">
        <f>I4+I41+I52</f>
        <v/>
      </c>
      <c r="J53" s="4">
        <f>J4+J41+J52</f>
        <v/>
      </c>
      <c r="K53" s="4">
        <f>K4+K41+K52</f>
        <v/>
      </c>
      <c r="L53" s="4">
        <f>L4+L41+L52</f>
        <v/>
      </c>
      <c r="M53" s="4">
        <f>M4+M41+M52</f>
        <v/>
      </c>
      <c r="N53" s="4">
        <f>N4+N41+N52</f>
        <v/>
      </c>
      <c r="O53" s="4">
        <f>O4+O41+O52</f>
        <v/>
      </c>
      <c r="P53" s="4">
        <f>P4+P41+P52</f>
        <v/>
      </c>
      <c r="Q53" s="4">
        <f>Q4+Q41+Q52</f>
        <v/>
      </c>
      <c r="R53" s="4">
        <f>R4+R41+R52</f>
        <v/>
      </c>
      <c r="S53" s="4">
        <f>S4+S41+S52</f>
        <v/>
      </c>
      <c r="T53" s="4">
        <f>T4+T41+T52</f>
        <v/>
      </c>
      <c r="U53" s="4">
        <f>U4+U41+U52</f>
        <v/>
      </c>
      <c r="V53" s="4">
        <f>V4+V41+V52</f>
        <v/>
      </c>
      <c r="W53" s="4">
        <f>W4+W41+W52</f>
        <v/>
      </c>
      <c r="X53" s="4">
        <f>X4+X41+X52</f>
        <v/>
      </c>
      <c r="Y53" s="4">
        <f>Y4+Y41+Y52</f>
        <v/>
      </c>
      <c r="Z53" s="4">
        <f>Z4+Z41+Z52</f>
        <v/>
      </c>
      <c r="AA53" s="4">
        <f>AA4+AA41+AA52</f>
        <v/>
      </c>
      <c r="AB53" s="4">
        <f>AB4+AB41+AB52</f>
        <v/>
      </c>
      <c r="AC53" s="4">
        <f>AC4+AC41+AC52</f>
        <v/>
      </c>
      <c r="AD53" s="4">
        <f>AD4+AD41+AD52</f>
        <v/>
      </c>
      <c r="AE53" s="4">
        <f>AE4+AE41+AE52</f>
        <v/>
      </c>
      <c r="AF53" s="4">
        <f>AF4+AF41+AF52</f>
        <v/>
      </c>
      <c r="AG53" s="4">
        <f>AG4+AG41+AG52</f>
        <v/>
      </c>
      <c r="AH53" s="4">
        <f>AH4+AH41+AH52</f>
        <v/>
      </c>
      <c r="AI53" s="4">
        <f>AI4+AI41+AI52</f>
        <v/>
      </c>
      <c r="AJ53" s="4">
        <f>AJ4+AJ41+AJ52</f>
        <v/>
      </c>
      <c r="AK53" s="4">
        <f>AK4+AK41+AK52</f>
        <v/>
      </c>
      <c r="AL53" s="4">
        <f>AL4+AL41+AL52</f>
        <v/>
      </c>
      <c r="AM53" s="4">
        <f>AM4+AM41+AM52</f>
        <v/>
      </c>
      <c r="AN53" s="4">
        <f>AN4+AN41+AN52</f>
        <v/>
      </c>
      <c r="AO53" s="4">
        <f>AO4+AO41+AO52</f>
        <v/>
      </c>
      <c r="AP53" s="4">
        <f>AP4+AP41+AP52</f>
        <v/>
      </c>
      <c r="AQ53" s="4">
        <f>AQ4+AQ41+AQ52</f>
        <v/>
      </c>
      <c r="AR53" s="4">
        <f>AR4+AR41+AR52</f>
        <v/>
      </c>
      <c r="AS53" s="4">
        <f>AS4+AS41+AS52</f>
        <v/>
      </c>
      <c r="AT53" s="4">
        <f>AT4+AT41+AT52</f>
        <v/>
      </c>
      <c r="AU53" s="4">
        <f>AU4+AU41+AU52</f>
        <v/>
      </c>
      <c r="AV53" s="4">
        <f>AV4+AV41+AV52</f>
        <v/>
      </c>
      <c r="AW53" s="4">
        <f>AW4+AW41+AW52</f>
        <v/>
      </c>
      <c r="AX53" s="4">
        <f>AX4+AX41+AX52</f>
        <v/>
      </c>
      <c r="AY53" s="4">
        <f>AY4+AY41+AY52</f>
        <v/>
      </c>
      <c r="AZ53" s="4">
        <f>AZ4+AZ41+AZ52</f>
        <v/>
      </c>
      <c r="BA53" s="4">
        <f>BA4+BA41+BA52</f>
        <v/>
      </c>
      <c r="BB53" s="4">
        <f>BB4+BB41+BB52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4">
        <f>'Umsatzerlöse'!B14</f>
        <v/>
      </c>
      <c r="C4" s="4">
        <f>'Umsatzerlöse'!C14</f>
        <v/>
      </c>
      <c r="D4" s="4">
        <f>'Umsatzerlöse'!D14</f>
        <v/>
      </c>
      <c r="E4" s="4">
        <f>'Umsatzerlöse'!E14</f>
        <v/>
      </c>
      <c r="F4" s="4">
        <f>'Umsatzerlöse'!F14</f>
        <v/>
      </c>
      <c r="G4" s="4">
        <f>'Umsatzerlöse'!G14</f>
        <v/>
      </c>
      <c r="H4" s="4">
        <f>'Umsatzerlöse'!H14</f>
        <v/>
      </c>
      <c r="I4" s="4">
        <f>'Umsatzerlöse'!I14</f>
        <v/>
      </c>
      <c r="J4" s="4">
        <f>'Umsatzerlöse'!J14</f>
        <v/>
      </c>
      <c r="K4" s="4">
        <f>'Umsatzerlöse'!K14</f>
        <v/>
      </c>
      <c r="L4" s="4">
        <f>'Umsatzerlöse'!L14</f>
        <v/>
      </c>
      <c r="M4" s="4">
        <f>'Umsatzerlöse'!M14</f>
        <v/>
      </c>
      <c r="N4" s="4">
        <f>'Umsatzerlöse'!N14</f>
        <v/>
      </c>
      <c r="O4" s="4">
        <f>'Umsatzerlöse'!O14</f>
        <v/>
      </c>
      <c r="P4" s="4">
        <f>'Umsatzerlöse'!P14</f>
        <v/>
      </c>
      <c r="Q4" s="4">
        <f>'Umsatzerlöse'!Q14</f>
        <v/>
      </c>
      <c r="R4" s="4">
        <f>'Umsatzerlöse'!R14</f>
        <v/>
      </c>
      <c r="S4" s="4">
        <f>'Umsatzerlöse'!S14</f>
        <v/>
      </c>
      <c r="T4" s="4">
        <f>'Umsatzerlöse'!T14</f>
        <v/>
      </c>
      <c r="U4" s="4">
        <f>'Umsatzerlöse'!U14</f>
        <v/>
      </c>
      <c r="V4" s="4">
        <f>'Umsatzerlöse'!V14</f>
        <v/>
      </c>
      <c r="W4" s="4">
        <f>'Umsatzerlöse'!W14</f>
        <v/>
      </c>
      <c r="X4" s="4">
        <f>'Umsatzerlöse'!X14</f>
        <v/>
      </c>
      <c r="Y4" s="4">
        <f>'Umsatzerlöse'!Y14</f>
        <v/>
      </c>
      <c r="Z4" s="4">
        <f>'Umsatzerlöse'!Z14</f>
        <v/>
      </c>
      <c r="AA4" s="4">
        <f>'Umsatzerlöse'!AA14</f>
        <v/>
      </c>
      <c r="AB4" s="4">
        <f>'Umsatzerlöse'!AB14</f>
        <v/>
      </c>
      <c r="AC4" s="4">
        <f>'Umsatzerlöse'!AC14</f>
        <v/>
      </c>
      <c r="AD4" s="4">
        <f>'Umsatzerlöse'!AD14</f>
        <v/>
      </c>
      <c r="AE4" s="4">
        <f>'Umsatzerlöse'!AE14</f>
        <v/>
      </c>
      <c r="AF4" s="4">
        <f>'Umsatzerlöse'!AF14</f>
        <v/>
      </c>
      <c r="AG4" s="4">
        <f>'Umsatzerlöse'!AG14</f>
        <v/>
      </c>
      <c r="AH4" s="4">
        <f>'Umsatzerlöse'!AH14</f>
        <v/>
      </c>
      <c r="AI4" s="4">
        <f>'Umsatzerlöse'!AI14</f>
        <v/>
      </c>
      <c r="AJ4" s="4">
        <f>'Umsatzerlöse'!AJ14</f>
        <v/>
      </c>
      <c r="AK4" s="4">
        <f>'Umsatzerlöse'!AK14</f>
        <v/>
      </c>
      <c r="AL4" s="4">
        <f>'Umsatzerlöse'!AL14</f>
        <v/>
      </c>
      <c r="AM4" s="4">
        <f>'Umsatzerlöse'!AM14</f>
        <v/>
      </c>
      <c r="AN4" s="4">
        <f>'Umsatzerlöse'!AN14</f>
        <v/>
      </c>
      <c r="AO4" s="4">
        <f>'Umsatzerlöse'!AO14</f>
        <v/>
      </c>
      <c r="AP4" s="4">
        <f>'Umsatzerlöse'!AP14</f>
        <v/>
      </c>
      <c r="AQ4" s="4">
        <f>'Umsatzerlöse'!AQ14</f>
        <v/>
      </c>
      <c r="AR4" s="4">
        <f>'Umsatzerlöse'!AR14</f>
        <v/>
      </c>
      <c r="AS4" s="4">
        <f>'Umsatzerlöse'!AS14</f>
        <v/>
      </c>
      <c r="AT4" s="4">
        <f>'Umsatzerlöse'!AT14</f>
        <v/>
      </c>
      <c r="AU4" s="4">
        <f>'Umsatzerlöse'!AU14</f>
        <v/>
      </c>
      <c r="AV4" s="4">
        <f>'Umsatzerlöse'!AV14</f>
        <v/>
      </c>
      <c r="AW4" s="4">
        <f>'Umsatzerlöse'!AW14</f>
        <v/>
      </c>
      <c r="AX4" s="4">
        <f>'Umsatzerlöse'!AX14</f>
        <v/>
      </c>
      <c r="AY4" s="4">
        <f>'Umsatzerlöse'!AY14</f>
        <v/>
      </c>
      <c r="AZ4" s="4">
        <f>'Umsatzerlöse'!AZ14</f>
        <v/>
      </c>
      <c r="BA4" s="4">
        <f>'Umsatzerlöse'!BA14</f>
        <v/>
      </c>
      <c r="BB4" s="4">
        <f>'Umsatzerlöse'!BB14</f>
        <v/>
      </c>
    </row>
    <row r="5">
      <c r="A5" t="inlineStr">
        <is>
          <t>Sonst. betriebl. Erträge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Anzahlungen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 t="n">
        <v>0</v>
      </c>
      <c r="AY6" s="5" t="n">
        <v>0</v>
      </c>
      <c r="AZ6" s="5" t="n">
        <v>0</v>
      </c>
      <c r="BA6" s="5" t="n">
        <v>0</v>
      </c>
      <c r="BB6" s="5" t="n">
        <v>0</v>
      </c>
    </row>
    <row r="7">
      <c r="A7" t="inlineStr">
        <is>
          <t>Neuer Eigenkapitalzugang</t>
        </is>
      </c>
      <c r="B7" s="4" t="n">
        <v>25000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Erhaltenes Fremdkapital</t>
        </is>
      </c>
      <c r="B8" s="4" t="n">
        <v>1000000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</row>
    <row r="9">
      <c r="A9" t="inlineStr">
        <is>
          <t>Summe EINZAHLUNGEN</t>
        </is>
      </c>
      <c r="B9" s="4">
        <f>B4+B5+B6+B7+B8</f>
        <v/>
      </c>
      <c r="C9" s="4">
        <f>C4+C5+C6+C7+C8</f>
        <v/>
      </c>
      <c r="D9" s="4">
        <f>D4+D5+D6+D7+D8</f>
        <v/>
      </c>
      <c r="E9" s="4">
        <f>E4+E5+E6+E7+E8</f>
        <v/>
      </c>
      <c r="F9" s="4">
        <f>F4+F5+F6+F7+F8</f>
        <v/>
      </c>
      <c r="G9" s="4">
        <f>G4+G5+G6+G7+G8</f>
        <v/>
      </c>
      <c r="H9" s="4">
        <f>H4+H5+H6+H7+H8</f>
        <v/>
      </c>
      <c r="I9" s="4">
        <f>I4+I5+I6+I7+I8</f>
        <v/>
      </c>
      <c r="J9" s="4">
        <f>J4+J5+J6+J7+J8</f>
        <v/>
      </c>
      <c r="K9" s="4">
        <f>K4+K5+K6+K7+K8</f>
        <v/>
      </c>
      <c r="L9" s="4">
        <f>L4+L5+L6+L7+L8</f>
        <v/>
      </c>
      <c r="M9" s="4">
        <f>M4+M5+M6+M7+M8</f>
        <v/>
      </c>
      <c r="N9" s="4">
        <f>N4+N5+N6+N7+N8</f>
        <v/>
      </c>
      <c r="O9" s="4">
        <f>O4+O5+O6+O7+O8</f>
        <v/>
      </c>
      <c r="P9" s="4">
        <f>P4+P5+P6+P7+P8</f>
        <v/>
      </c>
      <c r="Q9" s="4">
        <f>Q4+Q5+Q6+Q7+Q8</f>
        <v/>
      </c>
      <c r="R9" s="4">
        <f>R4+R5+R6+R7+R8</f>
        <v/>
      </c>
      <c r="S9" s="4">
        <f>S4+S5+S6+S7+S8</f>
        <v/>
      </c>
      <c r="T9" s="4">
        <f>T4+T5+T6+T7+T8</f>
        <v/>
      </c>
      <c r="U9" s="4">
        <f>U4+U5+U6+U7+U8</f>
        <v/>
      </c>
      <c r="V9" s="4">
        <f>V4+V5+V6+V7+V8</f>
        <v/>
      </c>
      <c r="W9" s="4">
        <f>W4+W5+W6+W7+W8</f>
        <v/>
      </c>
      <c r="X9" s="4">
        <f>X4+X5+X6+X7+X8</f>
        <v/>
      </c>
      <c r="Y9" s="4">
        <f>Y4+Y5+Y6+Y7+Y8</f>
        <v/>
      </c>
      <c r="Z9" s="4">
        <f>Z4+Z5+Z6+Z7+Z8</f>
        <v/>
      </c>
      <c r="AA9" s="4">
        <f>AA4+AA5+AA6+AA7+AA8</f>
        <v/>
      </c>
      <c r="AB9" s="4">
        <f>AB4+AB5+AB6+AB7+AB8</f>
        <v/>
      </c>
      <c r="AC9" s="4">
        <f>AC4+AC5+AC6+AC7+AC8</f>
        <v/>
      </c>
      <c r="AD9" s="4">
        <f>AD4+AD5+AD6+AD7+AD8</f>
        <v/>
      </c>
      <c r="AE9" s="4">
        <f>AE4+AE5+AE6+AE7+AE8</f>
        <v/>
      </c>
      <c r="AF9" s="4">
        <f>AF4+AF5+AF6+AF7+AF8</f>
        <v/>
      </c>
      <c r="AG9" s="4">
        <f>AG4+AG5+AG6+AG7+AG8</f>
        <v/>
      </c>
      <c r="AH9" s="4">
        <f>AH4+AH5+AH6+AH7+AH8</f>
        <v/>
      </c>
      <c r="AI9" s="4">
        <f>AI4+AI5+AI6+AI7+AI8</f>
        <v/>
      </c>
      <c r="AJ9" s="4">
        <f>AJ4+AJ5+AJ6+AJ7+AJ8</f>
        <v/>
      </c>
      <c r="AK9" s="4">
        <f>AK4+AK5+AK6+AK7+AK8</f>
        <v/>
      </c>
      <c r="AL9" s="4">
        <f>AL4+AL5+AL6+AL7+AL8</f>
        <v/>
      </c>
      <c r="AM9" s="4">
        <f>AM4+AM5+AM6+AM7+AM8</f>
        <v/>
      </c>
      <c r="AN9" s="4">
        <f>AN4+AN5+AN6+AN7+AN8</f>
        <v/>
      </c>
      <c r="AO9" s="4">
        <f>AO4+AO5+AO6+AO7+AO8</f>
        <v/>
      </c>
      <c r="AP9" s="4">
        <f>AP4+AP5+AP6+AP7+AP8</f>
        <v/>
      </c>
      <c r="AQ9" s="4">
        <f>AQ4+AQ5+AQ6+AQ7+AQ8</f>
        <v/>
      </c>
      <c r="AR9" s="4">
        <f>AR4+AR5+AR6+AR7+AR8</f>
        <v/>
      </c>
      <c r="AS9" s="4">
        <f>AS4+AS5+AS6+AS7+AS8</f>
        <v/>
      </c>
      <c r="AT9" s="4">
        <f>AT4+AT5+AT6+AT7+AT8</f>
        <v/>
      </c>
      <c r="AU9" s="4">
        <f>AU4+AU5+AU6+AU7+AU8</f>
        <v/>
      </c>
      <c r="AV9" s="4">
        <f>AV4+AV5+AV6+AV7+AV8</f>
        <v/>
      </c>
      <c r="AW9" s="4">
        <f>AW4+AW5+AW6+AW7+AW8</f>
        <v/>
      </c>
      <c r="AX9" s="4">
        <f>AX4+AX5+AX6+AX7+AX8</f>
        <v/>
      </c>
      <c r="AY9" s="4">
        <f>AY4+AY5+AY6+AY7+AY8</f>
        <v/>
      </c>
      <c r="AZ9" s="4">
        <f>AZ4+AZ5+AZ6+AZ7+AZ8</f>
        <v/>
      </c>
      <c r="BA9" s="4">
        <f>BA4+BA5+BA6+BA7+BA8</f>
        <v/>
      </c>
      <c r="BB9" s="4">
        <f>BB4+BB5+BB6+BB7+BB8</f>
        <v/>
      </c>
    </row>
    <row r="10">
      <c r="A10" s="1" t="inlineStr">
        <is>
          <t>Materialaufwand</t>
        </is>
      </c>
      <c r="B10" s="4">
        <f>Materialaufwand!B9</f>
        <v/>
      </c>
      <c r="C10" s="4">
        <f>Materialaufwand!C9</f>
        <v/>
      </c>
      <c r="D10" s="4">
        <f>Materialaufwand!D9</f>
        <v/>
      </c>
      <c r="E10" s="4">
        <f>Materialaufwand!E9</f>
        <v/>
      </c>
      <c r="F10" s="4">
        <f>Materialaufwand!F9</f>
        <v/>
      </c>
      <c r="G10" s="4">
        <f>Materialaufwand!G9</f>
        <v/>
      </c>
      <c r="H10" s="4">
        <f>Materialaufwand!H9</f>
        <v/>
      </c>
      <c r="I10" s="4">
        <f>Materialaufwand!I9</f>
        <v/>
      </c>
      <c r="J10" s="4">
        <f>Materialaufwand!J9</f>
        <v/>
      </c>
      <c r="K10" s="4">
        <f>Materialaufwand!K9</f>
        <v/>
      </c>
      <c r="L10" s="4">
        <f>Materialaufwand!L9</f>
        <v/>
      </c>
      <c r="M10" s="4">
        <f>Materialaufwand!M9</f>
        <v/>
      </c>
      <c r="N10" s="4">
        <f>Materialaufwand!N9</f>
        <v/>
      </c>
      <c r="O10" s="4">
        <f>Materialaufwand!O9</f>
        <v/>
      </c>
      <c r="P10" s="4">
        <f>Materialaufwand!P9</f>
        <v/>
      </c>
      <c r="Q10" s="4">
        <f>Materialaufwand!Q9</f>
        <v/>
      </c>
      <c r="R10" s="4">
        <f>Materialaufwand!R9</f>
        <v/>
      </c>
      <c r="S10" s="4">
        <f>Materialaufwand!S9</f>
        <v/>
      </c>
      <c r="T10" s="4">
        <f>Materialaufwand!T9</f>
        <v/>
      </c>
      <c r="U10" s="4">
        <f>Materialaufwand!U9</f>
        <v/>
      </c>
      <c r="V10" s="4">
        <f>Materialaufwand!V9</f>
        <v/>
      </c>
      <c r="W10" s="4">
        <f>Materialaufwand!W9</f>
        <v/>
      </c>
      <c r="X10" s="4">
        <f>Materialaufwand!X9</f>
        <v/>
      </c>
      <c r="Y10" s="4">
        <f>Materialaufwand!Y9</f>
        <v/>
      </c>
      <c r="Z10" s="4">
        <f>Materialaufwand!Z9</f>
        <v/>
      </c>
      <c r="AA10" s="4">
        <f>Materialaufwand!AA9</f>
        <v/>
      </c>
      <c r="AB10" s="4">
        <f>Materialaufwand!AB9</f>
        <v/>
      </c>
      <c r="AC10" s="4">
        <f>Materialaufwand!AC9</f>
        <v/>
      </c>
      <c r="AD10" s="4">
        <f>Materialaufwand!AD9</f>
        <v/>
      </c>
      <c r="AE10" s="4">
        <f>Materialaufwand!AE9</f>
        <v/>
      </c>
      <c r="AF10" s="4">
        <f>Materialaufwand!AF9</f>
        <v/>
      </c>
      <c r="AG10" s="4">
        <f>Materialaufwand!AG9</f>
        <v/>
      </c>
      <c r="AH10" s="4">
        <f>Materialaufwand!AH9</f>
        <v/>
      </c>
      <c r="AI10" s="4">
        <f>Materialaufwand!AI9</f>
        <v/>
      </c>
      <c r="AJ10" s="4">
        <f>Materialaufwand!AJ9</f>
        <v/>
      </c>
      <c r="AK10" s="4">
        <f>Materialaufwand!AK9</f>
        <v/>
      </c>
      <c r="AL10" s="4">
        <f>Materialaufwand!AL9</f>
        <v/>
      </c>
      <c r="AM10" s="4">
        <f>Materialaufwand!AM9</f>
        <v/>
      </c>
      <c r="AN10" s="4">
        <f>Materialaufwand!AN9</f>
        <v/>
      </c>
      <c r="AO10" s="4">
        <f>Materialaufwand!AO9</f>
        <v/>
      </c>
      <c r="AP10" s="4">
        <f>Materialaufwand!AP9</f>
        <v/>
      </c>
      <c r="AQ10" s="4">
        <f>Materialaufwand!AQ9</f>
        <v/>
      </c>
      <c r="AR10" s="4">
        <f>Materialaufwand!AR9</f>
        <v/>
      </c>
      <c r="AS10" s="4">
        <f>Materialaufwand!AS9</f>
        <v/>
      </c>
      <c r="AT10" s="4">
        <f>Materialaufwand!AT9</f>
        <v/>
      </c>
      <c r="AU10" s="4">
        <f>Materialaufwand!AU9</f>
        <v/>
      </c>
      <c r="AV10" s="4">
        <f>Materialaufwand!AV9</f>
        <v/>
      </c>
      <c r="AW10" s="4">
        <f>Materialaufwand!AW9</f>
        <v/>
      </c>
      <c r="AX10" s="4">
        <f>Materialaufwand!AX9</f>
        <v/>
      </c>
      <c r="AY10" s="4">
        <f>Materialaufwand!AY9</f>
        <v/>
      </c>
      <c r="AZ10" s="4">
        <f>Materialaufwand!AZ9</f>
        <v/>
      </c>
      <c r="BA10" s="4">
        <f>Materialaufwand!BA9</f>
        <v/>
      </c>
      <c r="BB10" s="4">
        <f>Materialaufwand!BB9</f>
        <v/>
      </c>
    </row>
    <row r="11">
      <c r="A11" s="1" t="inlineStr">
        <is>
          <t>Personalkosten</t>
        </is>
      </c>
      <c r="B11" s="4">
        <f>Personalkosten!B156</f>
        <v/>
      </c>
      <c r="C11" s="4">
        <f>Personalkosten!C156</f>
        <v/>
      </c>
      <c r="D11" s="4">
        <f>Personalkosten!D156</f>
        <v/>
      </c>
      <c r="E11" s="4">
        <f>Personalkosten!E156</f>
        <v/>
      </c>
      <c r="F11" s="4">
        <f>Personalkosten!F156</f>
        <v/>
      </c>
      <c r="G11" s="4">
        <f>Personalkosten!G156</f>
        <v/>
      </c>
      <c r="H11" s="4">
        <f>Personalkosten!H156</f>
        <v/>
      </c>
      <c r="I11" s="4">
        <f>Personalkosten!I156</f>
        <v/>
      </c>
      <c r="J11" s="4">
        <f>Personalkosten!J156</f>
        <v/>
      </c>
      <c r="K11" s="4">
        <f>Personalkosten!K156</f>
        <v/>
      </c>
      <c r="L11" s="4">
        <f>Personalkosten!L156</f>
        <v/>
      </c>
      <c r="M11" s="4">
        <f>Personalkosten!M156</f>
        <v/>
      </c>
      <c r="N11" s="4">
        <f>Personalkosten!N156</f>
        <v/>
      </c>
      <c r="O11" s="4">
        <f>Personalkosten!O156</f>
        <v/>
      </c>
      <c r="P11" s="4">
        <f>Personalkosten!P156</f>
        <v/>
      </c>
      <c r="Q11" s="4">
        <f>Personalkosten!Q156</f>
        <v/>
      </c>
      <c r="R11" s="4">
        <f>Personalkosten!R156</f>
        <v/>
      </c>
      <c r="S11" s="4">
        <f>Personalkosten!S156</f>
        <v/>
      </c>
      <c r="T11" s="4">
        <f>Personalkosten!T156</f>
        <v/>
      </c>
      <c r="U11" s="4">
        <f>Personalkosten!U156</f>
        <v/>
      </c>
      <c r="V11" s="4">
        <f>Personalkosten!V156</f>
        <v/>
      </c>
      <c r="W11" s="4">
        <f>Personalkosten!W156</f>
        <v/>
      </c>
      <c r="X11" s="4">
        <f>Personalkosten!X156</f>
        <v/>
      </c>
      <c r="Y11" s="4">
        <f>Personalkosten!Y156</f>
        <v/>
      </c>
      <c r="Z11" s="4">
        <f>Personalkosten!Z156</f>
        <v/>
      </c>
      <c r="AA11" s="4">
        <f>Personalkosten!AA156</f>
        <v/>
      </c>
      <c r="AB11" s="4">
        <f>Personalkosten!AB156</f>
        <v/>
      </c>
      <c r="AC11" s="4">
        <f>Personalkosten!AC156</f>
        <v/>
      </c>
      <c r="AD11" s="4">
        <f>Personalkosten!AD156</f>
        <v/>
      </c>
      <c r="AE11" s="4">
        <f>Personalkosten!AE156</f>
        <v/>
      </c>
      <c r="AF11" s="4">
        <f>Personalkosten!AF156</f>
        <v/>
      </c>
      <c r="AG11" s="4">
        <f>Personalkosten!AG156</f>
        <v/>
      </c>
      <c r="AH11" s="4">
        <f>Personalkosten!AH156</f>
        <v/>
      </c>
      <c r="AI11" s="4">
        <f>Personalkosten!AI156</f>
        <v/>
      </c>
      <c r="AJ11" s="4">
        <f>Personalkosten!AJ156</f>
        <v/>
      </c>
      <c r="AK11" s="4">
        <f>Personalkosten!AK156</f>
        <v/>
      </c>
      <c r="AL11" s="4">
        <f>Personalkosten!AL156</f>
        <v/>
      </c>
      <c r="AM11" s="4">
        <f>Personalkosten!AM156</f>
        <v/>
      </c>
      <c r="AN11" s="4">
        <f>Personalkosten!AN156</f>
        <v/>
      </c>
      <c r="AO11" s="4">
        <f>Personalkosten!AO156</f>
        <v/>
      </c>
      <c r="AP11" s="4">
        <f>Personalkosten!AP156</f>
        <v/>
      </c>
      <c r="AQ11" s="4">
        <f>Personalkosten!AQ156</f>
        <v/>
      </c>
      <c r="AR11" s="4">
        <f>Personalkosten!AR156</f>
        <v/>
      </c>
      <c r="AS11" s="4">
        <f>Personalkosten!AS156</f>
        <v/>
      </c>
      <c r="AT11" s="4">
        <f>Personalkosten!AT156</f>
        <v/>
      </c>
      <c r="AU11" s="4">
        <f>Personalkosten!AU156</f>
        <v/>
      </c>
      <c r="AV11" s="4">
        <f>Personalkosten!AV156</f>
        <v/>
      </c>
      <c r="AW11" s="4">
        <f>Personalkosten!AW156</f>
        <v/>
      </c>
      <c r="AX11" s="4">
        <f>Personalkosten!AX156</f>
        <v/>
      </c>
      <c r="AY11" s="4">
        <f>Personalkosten!AY156</f>
        <v/>
      </c>
      <c r="AZ11" s="4">
        <f>Personalkosten!AZ156</f>
        <v/>
      </c>
      <c r="BA11" s="4">
        <f>Personalkosten!BA156</f>
        <v/>
      </c>
      <c r="BB11" s="4">
        <f>Personalkosten!BB156</f>
        <v/>
      </c>
    </row>
    <row r="12">
      <c r="A12" s="1" t="inlineStr">
        <is>
          <t>Sonstige Kosten</t>
        </is>
      </c>
      <c r="B12" s="4">
        <f>'Betriebliche Aufwendungen'!B52</f>
        <v/>
      </c>
      <c r="C12" s="4">
        <f>'Betriebliche Aufwendungen'!C52</f>
        <v/>
      </c>
      <c r="D12" s="4">
        <f>'Betriebliche Aufwendungen'!D52</f>
        <v/>
      </c>
      <c r="E12" s="4">
        <f>'Betriebliche Aufwendungen'!E52</f>
        <v/>
      </c>
      <c r="F12" s="4">
        <f>'Betriebliche Aufwendungen'!F52</f>
        <v/>
      </c>
      <c r="G12" s="4">
        <f>'Betriebliche Aufwendungen'!G52</f>
        <v/>
      </c>
      <c r="H12" s="4">
        <f>'Betriebliche Aufwendungen'!H52</f>
        <v/>
      </c>
      <c r="I12" s="4">
        <f>'Betriebliche Aufwendungen'!I52</f>
        <v/>
      </c>
      <c r="J12" s="4">
        <f>'Betriebliche Aufwendungen'!J52</f>
        <v/>
      </c>
      <c r="K12" s="4">
        <f>'Betriebliche Aufwendungen'!K52</f>
        <v/>
      </c>
      <c r="L12" s="4">
        <f>'Betriebliche Aufwendungen'!L52</f>
        <v/>
      </c>
      <c r="M12" s="4">
        <f>'Betriebliche Aufwendungen'!M52</f>
        <v/>
      </c>
      <c r="N12" s="4">
        <f>'Betriebliche Aufwendungen'!N52</f>
        <v/>
      </c>
      <c r="O12" s="4">
        <f>'Betriebliche Aufwendungen'!O52</f>
        <v/>
      </c>
      <c r="P12" s="4">
        <f>'Betriebliche Aufwendungen'!P52</f>
        <v/>
      </c>
      <c r="Q12" s="4">
        <f>'Betriebliche Aufwendungen'!Q52</f>
        <v/>
      </c>
      <c r="R12" s="4">
        <f>'Betriebliche Aufwendungen'!R52</f>
        <v/>
      </c>
      <c r="S12" s="4">
        <f>'Betriebliche Aufwendungen'!S52</f>
        <v/>
      </c>
      <c r="T12" s="4">
        <f>'Betriebliche Aufwendungen'!T52</f>
        <v/>
      </c>
      <c r="U12" s="4">
        <f>'Betriebliche Aufwendungen'!U52</f>
        <v/>
      </c>
      <c r="V12" s="4">
        <f>'Betriebliche Aufwendungen'!V52</f>
        <v/>
      </c>
      <c r="W12" s="4">
        <f>'Betriebliche Aufwendungen'!W52</f>
        <v/>
      </c>
      <c r="X12" s="4">
        <f>'Betriebliche Aufwendungen'!X52</f>
        <v/>
      </c>
      <c r="Y12" s="4">
        <f>'Betriebliche Aufwendungen'!Y52</f>
        <v/>
      </c>
      <c r="Z12" s="4">
        <f>'Betriebliche Aufwendungen'!Z52</f>
        <v/>
      </c>
      <c r="AA12" s="4">
        <f>'Betriebliche Aufwendungen'!AA52</f>
        <v/>
      </c>
      <c r="AB12" s="4">
        <f>'Betriebliche Aufwendungen'!AB52</f>
        <v/>
      </c>
      <c r="AC12" s="4">
        <f>'Betriebliche Aufwendungen'!AC52</f>
        <v/>
      </c>
      <c r="AD12" s="4">
        <f>'Betriebliche Aufwendungen'!AD52</f>
        <v/>
      </c>
      <c r="AE12" s="4">
        <f>'Betriebliche Aufwendungen'!AE52</f>
        <v/>
      </c>
      <c r="AF12" s="4">
        <f>'Betriebliche Aufwendungen'!AF52</f>
        <v/>
      </c>
      <c r="AG12" s="4">
        <f>'Betriebliche Aufwendungen'!AG52</f>
        <v/>
      </c>
      <c r="AH12" s="4">
        <f>'Betriebliche Aufwendungen'!AH52</f>
        <v/>
      </c>
      <c r="AI12" s="4">
        <f>'Betriebliche Aufwendungen'!AI52</f>
        <v/>
      </c>
      <c r="AJ12" s="4">
        <f>'Betriebliche Aufwendungen'!AJ52</f>
        <v/>
      </c>
      <c r="AK12" s="4">
        <f>'Betriebliche Aufwendungen'!AK52</f>
        <v/>
      </c>
      <c r="AL12" s="4">
        <f>'Betriebliche Aufwendungen'!AL52</f>
        <v/>
      </c>
      <c r="AM12" s="4">
        <f>'Betriebliche Aufwendungen'!AM52</f>
        <v/>
      </c>
      <c r="AN12" s="4">
        <f>'Betriebliche Aufwendungen'!AN52</f>
        <v/>
      </c>
      <c r="AO12" s="4">
        <f>'Betriebliche Aufwendungen'!AO52</f>
        <v/>
      </c>
      <c r="AP12" s="4">
        <f>'Betriebliche Aufwendungen'!AP52</f>
        <v/>
      </c>
      <c r="AQ12" s="4">
        <f>'Betriebliche Aufwendungen'!AQ52</f>
        <v/>
      </c>
      <c r="AR12" s="4">
        <f>'Betriebliche Aufwendungen'!AR52</f>
        <v/>
      </c>
      <c r="AS12" s="4">
        <f>'Betriebliche Aufwendungen'!AS52</f>
        <v/>
      </c>
      <c r="AT12" s="4">
        <f>'Betriebliche Aufwendungen'!AT52</f>
        <v/>
      </c>
      <c r="AU12" s="4">
        <f>'Betriebliche Aufwendungen'!AU52</f>
        <v/>
      </c>
      <c r="AV12" s="4">
        <f>'Betriebliche Aufwendungen'!AV52</f>
        <v/>
      </c>
      <c r="AW12" s="4">
        <f>'Betriebliche Aufwendungen'!AW52</f>
        <v/>
      </c>
      <c r="AX12" s="4">
        <f>'Betriebliche Aufwendungen'!AX52</f>
        <v/>
      </c>
      <c r="AY12" s="4">
        <f>'Betriebliche Aufwendungen'!AY52</f>
        <v/>
      </c>
      <c r="AZ12" s="4">
        <f>'Betriebliche Aufwendungen'!AZ52</f>
        <v/>
      </c>
      <c r="BA12" s="4">
        <f>'Betriebliche Aufwendungen'!BA52</f>
        <v/>
      </c>
      <c r="BB12" s="4">
        <f>'Betriebliche Aufwendungen'!BB52</f>
        <v/>
      </c>
    </row>
    <row r="13">
      <c r="A13" t="inlineStr">
        <is>
          <t>Kreditrückzahlungen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</row>
    <row r="14">
      <c r="A14" t="inlineStr">
        <is>
          <t>Umsatzsteuer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Gewerbesteuer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1986</v>
      </c>
      <c r="AF15" s="4" t="n">
        <v>1986</v>
      </c>
      <c r="AG15" s="4" t="n">
        <v>1986</v>
      </c>
      <c r="AH15" s="4" t="n">
        <v>1986</v>
      </c>
      <c r="AI15" s="4" t="n">
        <v>1986</v>
      </c>
      <c r="AJ15" s="4" t="n">
        <v>1986</v>
      </c>
      <c r="AK15" s="4" t="n">
        <v>1986</v>
      </c>
      <c r="AL15" s="4" t="n">
        <v>1986</v>
      </c>
      <c r="AM15" s="4" t="n">
        <v>1986</v>
      </c>
      <c r="AN15" s="4" t="n">
        <v>1986</v>
      </c>
      <c r="AO15" s="4" t="n">
        <v>1986</v>
      </c>
      <c r="AP15" s="4" t="n">
        <v>1986</v>
      </c>
      <c r="AQ15" s="4" t="n">
        <v>38587</v>
      </c>
      <c r="AR15" s="4" t="n">
        <v>38587</v>
      </c>
      <c r="AS15" s="4" t="n">
        <v>38587</v>
      </c>
      <c r="AT15" s="4" t="n">
        <v>38587</v>
      </c>
      <c r="AU15" s="4" t="n">
        <v>38587</v>
      </c>
      <c r="AV15" s="4" t="n">
        <v>38587</v>
      </c>
      <c r="AW15" s="4" t="n">
        <v>38587</v>
      </c>
      <c r="AX15" s="4" t="n">
        <v>38587</v>
      </c>
      <c r="AY15" s="4" t="n">
        <v>38587</v>
      </c>
      <c r="AZ15" s="4" t="n">
        <v>38587</v>
      </c>
      <c r="BA15" s="4" t="n">
        <v>38587</v>
      </c>
      <c r="BB15" s="4" t="n">
        <v>38587</v>
      </c>
    </row>
    <row r="16">
      <c r="A16" t="inlineStr">
        <is>
          <t>Körperschaftsteuer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2566</v>
      </c>
      <c r="AF16" s="4" t="n">
        <v>2566</v>
      </c>
      <c r="AG16" s="4" t="n">
        <v>2566</v>
      </c>
      <c r="AH16" s="4" t="n">
        <v>2566</v>
      </c>
      <c r="AI16" s="4" t="n">
        <v>2566</v>
      </c>
      <c r="AJ16" s="4" t="n">
        <v>2566</v>
      </c>
      <c r="AK16" s="4" t="n">
        <v>2566</v>
      </c>
      <c r="AL16" s="4" t="n">
        <v>2566</v>
      </c>
      <c r="AM16" s="4" t="n">
        <v>2566</v>
      </c>
      <c r="AN16" s="4" t="n">
        <v>2566</v>
      </c>
      <c r="AO16" s="4" t="n">
        <v>2566</v>
      </c>
      <c r="AP16" s="4" t="n">
        <v>2566</v>
      </c>
      <c r="AQ16" s="4" t="n">
        <v>49848</v>
      </c>
      <c r="AR16" s="4" t="n">
        <v>49848</v>
      </c>
      <c r="AS16" s="4" t="n">
        <v>49848</v>
      </c>
      <c r="AT16" s="4" t="n">
        <v>49848</v>
      </c>
      <c r="AU16" s="4" t="n">
        <v>49848</v>
      </c>
      <c r="AV16" s="4" t="n">
        <v>49848</v>
      </c>
      <c r="AW16" s="4" t="n">
        <v>49848</v>
      </c>
      <c r="AX16" s="4" t="n">
        <v>49848</v>
      </c>
      <c r="AY16" s="4" t="n">
        <v>49848</v>
      </c>
      <c r="AZ16" s="4" t="n">
        <v>49848</v>
      </c>
      <c r="BA16" s="4" t="n">
        <v>49848</v>
      </c>
      <c r="BB16" s="4" t="n">
        <v>49848</v>
      </c>
    </row>
    <row r="17">
      <c r="A17" s="1" t="inlineStr">
        <is>
          <t>Summe AUSZAHLUNGEN</t>
        </is>
      </c>
      <c r="B17" s="4">
        <f>B10+B11+B12+B13+B14+B15+B16</f>
        <v/>
      </c>
      <c r="C17" s="4">
        <f>C10+C11+C12+C13+C14+C15+C16</f>
        <v/>
      </c>
      <c r="D17" s="4">
        <f>D10+D11+D12+D13+D14+D15+D16</f>
        <v/>
      </c>
      <c r="E17" s="4">
        <f>E10+E11+E12+E13+E14+E15+E16</f>
        <v/>
      </c>
      <c r="F17" s="4">
        <f>F10+F11+F12+F13+F14+F15+F16</f>
        <v/>
      </c>
      <c r="G17" s="4">
        <f>G10+G11+G12+G13+G14+G15+G16</f>
        <v/>
      </c>
      <c r="H17" s="4">
        <f>H10+H11+H12+H13+H14+H15+H16</f>
        <v/>
      </c>
      <c r="I17" s="4">
        <f>I10+I11+I12+I13+I14+I15+I16</f>
        <v/>
      </c>
      <c r="J17" s="4">
        <f>J10+J11+J12+J13+J14+J15+J16</f>
        <v/>
      </c>
      <c r="K17" s="4">
        <f>K10+K11+K12+K13+K14+K15+K16</f>
        <v/>
      </c>
      <c r="L17" s="4">
        <f>L10+L11+L12+L13+L14+L15+L16</f>
        <v/>
      </c>
      <c r="M17" s="4">
        <f>M10+M11+M12+M13+M14+M15+M16</f>
        <v/>
      </c>
      <c r="N17" s="4">
        <f>N10+N11+N12+N13+N14+N15+N16</f>
        <v/>
      </c>
      <c r="O17" s="4">
        <f>O10+O11+O12+O13+O14+O15+O16</f>
        <v/>
      </c>
      <c r="P17" s="4">
        <f>P10+P11+P12+P13+P14+P15+P16</f>
        <v/>
      </c>
      <c r="Q17" s="4">
        <f>Q10+Q11+Q12+Q13+Q14+Q15+Q16</f>
        <v/>
      </c>
      <c r="R17" s="4">
        <f>R10+R11+R12+R13+R14+R15+R16</f>
        <v/>
      </c>
      <c r="S17" s="4">
        <f>S10+S11+S12+S13+S14+S15+S16</f>
        <v/>
      </c>
      <c r="T17" s="4">
        <f>T10+T11+T12+T13+T14+T15+T16</f>
        <v/>
      </c>
      <c r="U17" s="4">
        <f>U10+U11+U12+U13+U14+U15+U16</f>
        <v/>
      </c>
      <c r="V17" s="4">
        <f>V10+V11+V12+V13+V14+V15+V16</f>
        <v/>
      </c>
      <c r="W17" s="4">
        <f>W10+W11+W12+W13+W14+W15+W16</f>
        <v/>
      </c>
      <c r="X17" s="4">
        <f>X10+X11+X12+X13+X14+X15+X16</f>
        <v/>
      </c>
      <c r="Y17" s="4">
        <f>Y10+Y11+Y12+Y13+Y14+Y15+Y16</f>
        <v/>
      </c>
      <c r="Z17" s="4">
        <f>Z10+Z11+Z12+Z13+Z14+Z15+Z16</f>
        <v/>
      </c>
      <c r="AA17" s="4">
        <f>AA10+AA11+AA12+AA13+AA14+AA15+AA16</f>
        <v/>
      </c>
      <c r="AB17" s="4">
        <f>AB10+AB11+AB12+AB13+AB14+AB15+AB16</f>
        <v/>
      </c>
      <c r="AC17" s="4">
        <f>AC10+AC11+AC12+AC13+AC14+AC15+AC16</f>
        <v/>
      </c>
      <c r="AD17" s="4">
        <f>AD10+AD11+AD12+AD13+AD14+AD15+AD16</f>
        <v/>
      </c>
      <c r="AE17" s="4">
        <f>AE10+AE11+AE12+AE13+AE14+AE15+AE16</f>
        <v/>
      </c>
      <c r="AF17" s="4">
        <f>AF10+AF11+AF12+AF13+AF14+AF15+AF16</f>
        <v/>
      </c>
      <c r="AG17" s="4">
        <f>AG10+AG11+AG12+AG13+AG14+AG15+AG16</f>
        <v/>
      </c>
      <c r="AH17" s="4">
        <f>AH10+AH11+AH12+AH13+AH14+AH15+AH16</f>
        <v/>
      </c>
      <c r="AI17" s="4">
        <f>AI10+AI11+AI12+AI13+AI14+AI15+AI16</f>
        <v/>
      </c>
      <c r="AJ17" s="4">
        <f>AJ10+AJ11+AJ12+AJ13+AJ14+AJ15+AJ16</f>
        <v/>
      </c>
      <c r="AK17" s="4">
        <f>AK10+AK11+AK12+AK13+AK14+AK15+AK16</f>
        <v/>
      </c>
      <c r="AL17" s="4">
        <f>AL10+AL11+AL12+AL13+AL14+AL15+AL16</f>
        <v/>
      </c>
      <c r="AM17" s="4">
        <f>AM10+AM11+AM12+AM13+AM14+AM15+AM16</f>
        <v/>
      </c>
      <c r="AN17" s="4">
        <f>AN10+AN11+AN12+AN13+AN14+AN15+AN16</f>
        <v/>
      </c>
      <c r="AO17" s="4">
        <f>AO10+AO11+AO12+AO13+AO14+AO15+AO16</f>
        <v/>
      </c>
      <c r="AP17" s="4">
        <f>AP10+AP11+AP12+AP13+AP14+AP15+AP16</f>
        <v/>
      </c>
      <c r="AQ17" s="4">
        <f>AQ10+AQ11+AQ12+AQ13+AQ14+AQ15+AQ16</f>
        <v/>
      </c>
      <c r="AR17" s="4">
        <f>AR10+AR11+AR12+AR13+AR14+AR15+AR16</f>
        <v/>
      </c>
      <c r="AS17" s="4">
        <f>AS10+AS11+AS12+AS13+AS14+AS15+AS16</f>
        <v/>
      </c>
      <c r="AT17" s="4">
        <f>AT10+AT11+AT12+AT13+AT14+AT15+AT16</f>
        <v/>
      </c>
      <c r="AU17" s="4">
        <f>AU10+AU11+AU12+AU13+AU14+AU15+AU16</f>
        <v/>
      </c>
      <c r="AV17" s="4">
        <f>AV10+AV11+AV12+AV13+AV14+AV15+AV16</f>
        <v/>
      </c>
      <c r="AW17" s="4">
        <f>AW10+AW11+AW12+AW13+AW14+AW15+AW16</f>
        <v/>
      </c>
      <c r="AX17" s="4">
        <f>AX10+AX11+AX12+AX13+AX14+AX15+AX16</f>
        <v/>
      </c>
      <c r="AY17" s="4">
        <f>AY10+AY11+AY12+AY13+AY14+AY15+AY16</f>
        <v/>
      </c>
      <c r="AZ17" s="4">
        <f>AZ10+AZ11+AZ12+AZ13+AZ14+AZ15+AZ16</f>
        <v/>
      </c>
      <c r="BA17" s="4">
        <f>BA10+BA11+BA12+BA13+BA14+BA15+BA16</f>
        <v/>
      </c>
      <c r="BB17" s="4">
        <f>BB10+BB11+BB12+BB13+BB14+BB15+BB16</f>
        <v/>
      </c>
    </row>
    <row r="18">
      <c r="A18" s="1" t="inlineStr">
        <is>
          <t>ÜBERSCHUSS VOR INVESTITIONEN</t>
        </is>
      </c>
      <c r="B18" s="4">
        <f>B9-B17</f>
        <v/>
      </c>
      <c r="C18" s="4">
        <f>C9-C17</f>
        <v/>
      </c>
      <c r="D18" s="4">
        <f>D9-D17</f>
        <v/>
      </c>
      <c r="E18" s="4">
        <f>E9-E17</f>
        <v/>
      </c>
      <c r="F18" s="4">
        <f>F9-F17</f>
        <v/>
      </c>
      <c r="G18" s="4">
        <f>G9-G17</f>
        <v/>
      </c>
      <c r="H18" s="4">
        <f>H9-H17</f>
        <v/>
      </c>
      <c r="I18" s="4">
        <f>I9-I17</f>
        <v/>
      </c>
      <c r="J18" s="4">
        <f>J9-J17</f>
        <v/>
      </c>
      <c r="K18" s="4">
        <f>K9-K17</f>
        <v/>
      </c>
      <c r="L18" s="4">
        <f>L9-L17</f>
        <v/>
      </c>
      <c r="M18" s="4">
        <f>M9-M17</f>
        <v/>
      </c>
      <c r="N18" s="4">
        <f>N9-N17</f>
        <v/>
      </c>
      <c r="O18" s="4">
        <f>O9-O17</f>
        <v/>
      </c>
      <c r="P18" s="4">
        <f>P9-P17</f>
        <v/>
      </c>
      <c r="Q18" s="4">
        <f>Q9-Q17</f>
        <v/>
      </c>
      <c r="R18" s="4">
        <f>R9-R17</f>
        <v/>
      </c>
      <c r="S18" s="4">
        <f>S9-S17</f>
        <v/>
      </c>
      <c r="T18" s="4">
        <f>T9-T17</f>
        <v/>
      </c>
      <c r="U18" s="4">
        <f>U9-U17</f>
        <v/>
      </c>
      <c r="V18" s="4">
        <f>V9-V17</f>
        <v/>
      </c>
      <c r="W18" s="4">
        <f>W9-W17</f>
        <v/>
      </c>
      <c r="X18" s="4">
        <f>X9-X17</f>
        <v/>
      </c>
      <c r="Y18" s="4">
        <f>Y9-Y17</f>
        <v/>
      </c>
      <c r="Z18" s="4">
        <f>Z9-Z17</f>
        <v/>
      </c>
      <c r="AA18" s="4">
        <f>AA9-AA17</f>
        <v/>
      </c>
      <c r="AB18" s="4">
        <f>AB9-AB17</f>
        <v/>
      </c>
      <c r="AC18" s="4">
        <f>AC9-AC17</f>
        <v/>
      </c>
      <c r="AD18" s="4">
        <f>AD9-AD17</f>
        <v/>
      </c>
      <c r="AE18" s="4">
        <f>AE9-AE17</f>
        <v/>
      </c>
      <c r="AF18" s="4">
        <f>AF9-AF17</f>
        <v/>
      </c>
      <c r="AG18" s="4">
        <f>AG9-AG17</f>
        <v/>
      </c>
      <c r="AH18" s="4">
        <f>AH9-AH17</f>
        <v/>
      </c>
      <c r="AI18" s="4">
        <f>AI9-AI17</f>
        <v/>
      </c>
      <c r="AJ18" s="4">
        <f>AJ9-AJ17</f>
        <v/>
      </c>
      <c r="AK18" s="4">
        <f>AK9-AK17</f>
        <v/>
      </c>
      <c r="AL18" s="4">
        <f>AL9-AL17</f>
        <v/>
      </c>
      <c r="AM18" s="4">
        <f>AM9-AM17</f>
        <v/>
      </c>
      <c r="AN18" s="4">
        <f>AN9-AN17</f>
        <v/>
      </c>
      <c r="AO18" s="4">
        <f>AO9-AO17</f>
        <v/>
      </c>
      <c r="AP18" s="4">
        <f>AP9-AP17</f>
        <v/>
      </c>
      <c r="AQ18" s="4">
        <f>AQ9-AQ17</f>
        <v/>
      </c>
      <c r="AR18" s="4">
        <f>AR9-AR17</f>
        <v/>
      </c>
      <c r="AS18" s="4">
        <f>AS9-AS17</f>
        <v/>
      </c>
      <c r="AT18" s="4">
        <f>AT9-AT17</f>
        <v/>
      </c>
      <c r="AU18" s="4">
        <f>AU9-AU17</f>
        <v/>
      </c>
      <c r="AV18" s="4">
        <f>AV9-AV17</f>
        <v/>
      </c>
      <c r="AW18" s="4">
        <f>AW9-AW17</f>
        <v/>
      </c>
      <c r="AX18" s="4">
        <f>AX9-AX17</f>
        <v/>
      </c>
      <c r="AY18" s="4">
        <f>AY9-AY17</f>
        <v/>
      </c>
      <c r="AZ18" s="4">
        <f>AZ9-AZ17</f>
        <v/>
      </c>
      <c r="BA18" s="4">
        <f>BA9-BA17</f>
        <v/>
      </c>
      <c r="BB18" s="4">
        <f>BB9-BB17</f>
        <v/>
      </c>
    </row>
    <row r="19">
      <c r="A19" s="1" t="inlineStr">
        <is>
          <t>Investitionen</t>
        </is>
      </c>
      <c r="B19" s="4">
        <f>Investitionen!B24</f>
        <v/>
      </c>
      <c r="C19" s="4">
        <f>Investitionen!C24</f>
        <v/>
      </c>
      <c r="D19" s="4">
        <f>Investitionen!D24</f>
        <v/>
      </c>
      <c r="E19" s="4">
        <f>Investitionen!E24</f>
        <v/>
      </c>
      <c r="F19" s="4">
        <f>Investitionen!F24</f>
        <v/>
      </c>
      <c r="G19" s="4">
        <f>Investitionen!G24</f>
        <v/>
      </c>
      <c r="H19" s="4">
        <f>Investitionen!H24</f>
        <v/>
      </c>
      <c r="I19" s="4">
        <f>Investitionen!I24</f>
        <v/>
      </c>
      <c r="J19" s="4">
        <f>Investitionen!J24</f>
        <v/>
      </c>
      <c r="K19" s="4">
        <f>Investitionen!K24</f>
        <v/>
      </c>
      <c r="L19" s="4">
        <f>Investitionen!L24</f>
        <v/>
      </c>
      <c r="M19" s="4">
        <f>Investitionen!M24</f>
        <v/>
      </c>
      <c r="N19" s="4">
        <f>Investitionen!N24</f>
        <v/>
      </c>
      <c r="O19" s="4">
        <f>Investitionen!O24</f>
        <v/>
      </c>
      <c r="P19" s="4">
        <f>Investitionen!P24</f>
        <v/>
      </c>
      <c r="Q19" s="4">
        <f>Investitionen!Q24</f>
        <v/>
      </c>
      <c r="R19" s="4">
        <f>Investitionen!R24</f>
        <v/>
      </c>
      <c r="S19" s="4">
        <f>Investitionen!S24</f>
        <v/>
      </c>
      <c r="T19" s="4">
        <f>Investitionen!T24</f>
        <v/>
      </c>
      <c r="U19" s="4">
        <f>Investitionen!U24</f>
        <v/>
      </c>
      <c r="V19" s="4">
        <f>Investitionen!V24</f>
        <v/>
      </c>
      <c r="W19" s="4">
        <f>Investitionen!W24</f>
        <v/>
      </c>
      <c r="X19" s="4">
        <f>Investitionen!X24</f>
        <v/>
      </c>
      <c r="Y19" s="4">
        <f>Investitionen!Y24</f>
        <v/>
      </c>
      <c r="Z19" s="4">
        <f>Investitionen!Z24</f>
        <v/>
      </c>
      <c r="AA19" s="4">
        <f>Investitionen!AA24</f>
        <v/>
      </c>
      <c r="AB19" s="4">
        <f>Investitionen!AB24</f>
        <v/>
      </c>
      <c r="AC19" s="4">
        <f>Investitionen!AC24</f>
        <v/>
      </c>
      <c r="AD19" s="4">
        <f>Investitionen!AD24</f>
        <v/>
      </c>
      <c r="AE19" s="4">
        <f>Investitionen!AE24</f>
        <v/>
      </c>
      <c r="AF19" s="4">
        <f>Investitionen!AF24</f>
        <v/>
      </c>
      <c r="AG19" s="4">
        <f>Investitionen!AG24</f>
        <v/>
      </c>
      <c r="AH19" s="4">
        <f>Investitionen!AH24</f>
        <v/>
      </c>
      <c r="AI19" s="4">
        <f>Investitionen!AI24</f>
        <v/>
      </c>
      <c r="AJ19" s="4">
        <f>Investitionen!AJ24</f>
        <v/>
      </c>
      <c r="AK19" s="4">
        <f>Investitionen!AK24</f>
        <v/>
      </c>
      <c r="AL19" s="4">
        <f>Investitionen!AL24</f>
        <v/>
      </c>
      <c r="AM19" s="4">
        <f>Investitionen!AM24</f>
        <v/>
      </c>
      <c r="AN19" s="4">
        <f>Investitionen!AN24</f>
        <v/>
      </c>
      <c r="AO19" s="4">
        <f>Investitionen!AO24</f>
        <v/>
      </c>
      <c r="AP19" s="4">
        <f>Investitionen!AP24</f>
        <v/>
      </c>
      <c r="AQ19" s="4">
        <f>Investitionen!AQ24</f>
        <v/>
      </c>
      <c r="AR19" s="4">
        <f>Investitionen!AR24</f>
        <v/>
      </c>
      <c r="AS19" s="4">
        <f>Investitionen!AS24</f>
        <v/>
      </c>
      <c r="AT19" s="4">
        <f>Investitionen!AT24</f>
        <v/>
      </c>
      <c r="AU19" s="4">
        <f>Investitionen!AU24</f>
        <v/>
      </c>
      <c r="AV19" s="4">
        <f>Investitionen!AV24</f>
        <v/>
      </c>
      <c r="AW19" s="4">
        <f>Investitionen!AW24</f>
        <v/>
      </c>
      <c r="AX19" s="4">
        <f>Investitionen!AX24</f>
        <v/>
      </c>
      <c r="AY19" s="4">
        <f>Investitionen!AY24</f>
        <v/>
      </c>
      <c r="AZ19" s="4">
        <f>Investitionen!AZ24</f>
        <v/>
      </c>
      <c r="BA19" s="4">
        <f>Investitionen!BA24</f>
        <v/>
      </c>
      <c r="BB19" s="4">
        <f>Investitionen!BB24</f>
        <v/>
      </c>
    </row>
    <row r="20">
      <c r="A20" s="1" t="inlineStr">
        <is>
          <t>ÜBERSCHUSS VOR ENTNAHMEN</t>
        </is>
      </c>
      <c r="B20" s="4">
        <f>B18-B19</f>
        <v/>
      </c>
      <c r="C20" s="4">
        <f>C18-C19</f>
        <v/>
      </c>
      <c r="D20" s="4">
        <f>D18-D19</f>
        <v/>
      </c>
      <c r="E20" s="4">
        <f>E18-E19</f>
        <v/>
      </c>
      <c r="F20" s="4">
        <f>F18-F19</f>
        <v/>
      </c>
      <c r="G20" s="4">
        <f>G18-G19</f>
        <v/>
      </c>
      <c r="H20" s="4">
        <f>H18-H19</f>
        <v/>
      </c>
      <c r="I20" s="4">
        <f>I18-I19</f>
        <v/>
      </c>
      <c r="J20" s="4">
        <f>J18-J19</f>
        <v/>
      </c>
      <c r="K20" s="4">
        <f>K18-K19</f>
        <v/>
      </c>
      <c r="L20" s="4">
        <f>L18-L19</f>
        <v/>
      </c>
      <c r="M20" s="4">
        <f>M18-M19</f>
        <v/>
      </c>
      <c r="N20" s="4">
        <f>N18-N19</f>
        <v/>
      </c>
      <c r="O20" s="4">
        <f>O18-O19</f>
        <v/>
      </c>
      <c r="P20" s="4">
        <f>P18-P19</f>
        <v/>
      </c>
      <c r="Q20" s="4">
        <f>Q18-Q19</f>
        <v/>
      </c>
      <c r="R20" s="4">
        <f>R18-R19</f>
        <v/>
      </c>
      <c r="S20" s="4">
        <f>S18-S19</f>
        <v/>
      </c>
      <c r="T20" s="4">
        <f>T18-T19</f>
        <v/>
      </c>
      <c r="U20" s="4">
        <f>U18-U19</f>
        <v/>
      </c>
      <c r="V20" s="4">
        <f>V18-V19</f>
        <v/>
      </c>
      <c r="W20" s="4">
        <f>W18-W19</f>
        <v/>
      </c>
      <c r="X20" s="4">
        <f>X18-X19</f>
        <v/>
      </c>
      <c r="Y20" s="4">
        <f>Y18-Y19</f>
        <v/>
      </c>
      <c r="Z20" s="4">
        <f>Z18-Z19</f>
        <v/>
      </c>
      <c r="AA20" s="4">
        <f>AA18-AA19</f>
        <v/>
      </c>
      <c r="AB20" s="4">
        <f>AB18-AB19</f>
        <v/>
      </c>
      <c r="AC20" s="4">
        <f>AC18-AC19</f>
        <v/>
      </c>
      <c r="AD20" s="4">
        <f>AD18-AD19</f>
        <v/>
      </c>
      <c r="AE20" s="4">
        <f>AE18-AE19</f>
        <v/>
      </c>
      <c r="AF20" s="4">
        <f>AF18-AF19</f>
        <v/>
      </c>
      <c r="AG20" s="4">
        <f>AG18-AG19</f>
        <v/>
      </c>
      <c r="AH20" s="4">
        <f>AH18-AH19</f>
        <v/>
      </c>
      <c r="AI20" s="4">
        <f>AI18-AI19</f>
        <v/>
      </c>
      <c r="AJ20" s="4">
        <f>AJ18-AJ19</f>
        <v/>
      </c>
      <c r="AK20" s="4">
        <f>AK18-AK19</f>
        <v/>
      </c>
      <c r="AL20" s="4">
        <f>AL18-AL19</f>
        <v/>
      </c>
      <c r="AM20" s="4">
        <f>AM18-AM19</f>
        <v/>
      </c>
      <c r="AN20" s="4">
        <f>AN18-AN19</f>
        <v/>
      </c>
      <c r="AO20" s="4">
        <f>AO18-AO19</f>
        <v/>
      </c>
      <c r="AP20" s="4">
        <f>AP18-AP19</f>
        <v/>
      </c>
      <c r="AQ20" s="4">
        <f>AQ18-AQ19</f>
        <v/>
      </c>
      <c r="AR20" s="4">
        <f>AR18-AR19</f>
        <v/>
      </c>
      <c r="AS20" s="4">
        <f>AS18-AS19</f>
        <v/>
      </c>
      <c r="AT20" s="4">
        <f>AT18-AT19</f>
        <v/>
      </c>
      <c r="AU20" s="4">
        <f>AU18-AU19</f>
        <v/>
      </c>
      <c r="AV20" s="4">
        <f>AV18-AV19</f>
        <v/>
      </c>
      <c r="AW20" s="4">
        <f>AW18-AW19</f>
        <v/>
      </c>
      <c r="AX20" s="4">
        <f>AX18-AX19</f>
        <v/>
      </c>
      <c r="AY20" s="4">
        <f>AY18-AY19</f>
        <v/>
      </c>
      <c r="AZ20" s="4">
        <f>AZ18-AZ19</f>
        <v/>
      </c>
      <c r="BA20" s="4">
        <f>BA18-BA19</f>
        <v/>
      </c>
      <c r="BB20" s="4">
        <f>BB18-BB19</f>
        <v/>
      </c>
    </row>
    <row r="21">
      <c r="A21" t="inlineStr">
        <is>
          <t>Kapitalentnahmen/Ausschüttungen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</v>
      </c>
      <c r="I21" s="4" t="n">
        <v>0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</row>
    <row r="22">
      <c r="A22" s="1" t="inlineStr">
        <is>
          <t>ÜBERSCHUSS</t>
        </is>
      </c>
      <c r="B22" s="4">
        <f>B20-B21</f>
        <v/>
      </c>
      <c r="C22" s="4">
        <f>C20-C21</f>
        <v/>
      </c>
      <c r="D22" s="4">
        <f>D20-D21</f>
        <v/>
      </c>
      <c r="E22" s="4">
        <f>E20-E21</f>
        <v/>
      </c>
      <c r="F22" s="4">
        <f>F20-F21</f>
        <v/>
      </c>
      <c r="G22" s="4">
        <f>G20-G21</f>
        <v/>
      </c>
      <c r="H22" s="4">
        <f>H20-H21</f>
        <v/>
      </c>
      <c r="I22" s="4">
        <f>I20-I21</f>
        <v/>
      </c>
      <c r="J22" s="4">
        <f>J20-J21</f>
        <v/>
      </c>
      <c r="K22" s="4">
        <f>K20-K21</f>
        <v/>
      </c>
      <c r="L22" s="4">
        <f>L20-L21</f>
        <v/>
      </c>
      <c r="M22" s="4">
        <f>M20-M21</f>
        <v/>
      </c>
      <c r="N22" s="4">
        <f>N20-N21</f>
        <v/>
      </c>
      <c r="O22" s="4">
        <f>O20-O21</f>
        <v/>
      </c>
      <c r="P22" s="4">
        <f>P20-P21</f>
        <v/>
      </c>
      <c r="Q22" s="4">
        <f>Q20-Q21</f>
        <v/>
      </c>
      <c r="R22" s="4">
        <f>R20-R21</f>
        <v/>
      </c>
      <c r="S22" s="4">
        <f>S20-S21</f>
        <v/>
      </c>
      <c r="T22" s="4">
        <f>T20-T21</f>
        <v/>
      </c>
      <c r="U22" s="4">
        <f>U20-U21</f>
        <v/>
      </c>
      <c r="V22" s="4">
        <f>V20-V21</f>
        <v/>
      </c>
      <c r="W22" s="4">
        <f>W20-W21</f>
        <v/>
      </c>
      <c r="X22" s="4">
        <f>X20-X21</f>
        <v/>
      </c>
      <c r="Y22" s="4">
        <f>Y20-Y21</f>
        <v/>
      </c>
      <c r="Z22" s="4">
        <f>Z20-Z21</f>
        <v/>
      </c>
      <c r="AA22" s="4">
        <f>AA20-AA21</f>
        <v/>
      </c>
      <c r="AB22" s="4">
        <f>AB20-AB21</f>
        <v/>
      </c>
      <c r="AC22" s="4">
        <f>AC20-AC21</f>
        <v/>
      </c>
      <c r="AD22" s="4">
        <f>AD20-AD21</f>
        <v/>
      </c>
      <c r="AE22" s="4">
        <f>AE20-AE21</f>
        <v/>
      </c>
      <c r="AF22" s="4">
        <f>AF20-AF21</f>
        <v/>
      </c>
      <c r="AG22" s="4">
        <f>AG20-AG21</f>
        <v/>
      </c>
      <c r="AH22" s="4">
        <f>AH20-AH21</f>
        <v/>
      </c>
      <c r="AI22" s="4">
        <f>AI20-AI21</f>
        <v/>
      </c>
      <c r="AJ22" s="4">
        <f>AJ20-AJ21</f>
        <v/>
      </c>
      <c r="AK22" s="4">
        <f>AK20-AK21</f>
        <v/>
      </c>
      <c r="AL22" s="4">
        <f>AL20-AL21</f>
        <v/>
      </c>
      <c r="AM22" s="4">
        <f>AM20-AM21</f>
        <v/>
      </c>
      <c r="AN22" s="4">
        <f>AN20-AN21</f>
        <v/>
      </c>
      <c r="AO22" s="4">
        <f>AO20-AO21</f>
        <v/>
      </c>
      <c r="AP22" s="4">
        <f>AP20-AP21</f>
        <v/>
      </c>
      <c r="AQ22" s="4">
        <f>AQ20-AQ21</f>
        <v/>
      </c>
      <c r="AR22" s="4">
        <f>AR20-AR21</f>
        <v/>
      </c>
      <c r="AS22" s="4">
        <f>AS20-AS21</f>
        <v/>
      </c>
      <c r="AT22" s="4">
        <f>AT20-AT21</f>
        <v/>
      </c>
      <c r="AU22" s="4">
        <f>AU20-AU21</f>
        <v/>
      </c>
      <c r="AV22" s="4">
        <f>AV20-AV21</f>
        <v/>
      </c>
      <c r="AW22" s="4">
        <f>AW20-AW21</f>
        <v/>
      </c>
      <c r="AX22" s="4">
        <f>AX20-AX21</f>
        <v/>
      </c>
      <c r="AY22" s="4">
        <f>AY20-AY21</f>
        <v/>
      </c>
      <c r="AZ22" s="4">
        <f>AZ20-AZ21</f>
        <v/>
      </c>
      <c r="BA22" s="4">
        <f>BA20-BA21</f>
        <v/>
      </c>
      <c r="BB22" s="4">
        <f>BB20-BB21</f>
        <v/>
      </c>
    </row>
    <row r="23">
      <c r="A23" s="1" t="inlineStr">
        <is>
          <t>Kontostand zu Beginn des Monats</t>
        </is>
      </c>
      <c r="B23" s="4" t="n">
        <v>0</v>
      </c>
      <c r="C23" s="4">
        <f>B24</f>
        <v/>
      </c>
      <c r="D23" s="4">
        <f>C24</f>
        <v/>
      </c>
      <c r="E23" s="4">
        <f>D24</f>
        <v/>
      </c>
      <c r="F23" s="4">
        <f>E24</f>
        <v/>
      </c>
      <c r="G23" s="4">
        <f>F24</f>
        <v/>
      </c>
      <c r="H23" s="4">
        <f>G24</f>
        <v/>
      </c>
      <c r="I23" s="4">
        <f>H24</f>
        <v/>
      </c>
      <c r="J23" s="4">
        <f>I24</f>
        <v/>
      </c>
      <c r="K23" s="4">
        <f>J24</f>
        <v/>
      </c>
      <c r="L23" s="4">
        <f>K24</f>
        <v/>
      </c>
      <c r="M23" s="4">
        <f>L24</f>
        <v/>
      </c>
      <c r="N23" s="4">
        <f>M24</f>
        <v/>
      </c>
      <c r="O23" s="4">
        <f>N24</f>
        <v/>
      </c>
      <c r="P23" s="4">
        <f>O24</f>
        <v/>
      </c>
      <c r="Q23" s="4">
        <f>P24</f>
        <v/>
      </c>
      <c r="R23" s="4">
        <f>Q24</f>
        <v/>
      </c>
      <c r="S23" s="4">
        <f>R24</f>
        <v/>
      </c>
      <c r="T23" s="4">
        <f>S24</f>
        <v/>
      </c>
      <c r="U23" s="4">
        <f>T24</f>
        <v/>
      </c>
      <c r="V23" s="4">
        <f>U24</f>
        <v/>
      </c>
      <c r="W23" s="4">
        <f>V24</f>
        <v/>
      </c>
      <c r="X23" s="4">
        <f>W24</f>
        <v/>
      </c>
      <c r="Y23" s="4">
        <f>X24</f>
        <v/>
      </c>
      <c r="Z23" s="4">
        <f>Y24</f>
        <v/>
      </c>
      <c r="AA23" s="4">
        <f>Z24</f>
        <v/>
      </c>
      <c r="AB23" s="4">
        <f>AA24</f>
        <v/>
      </c>
      <c r="AC23" s="4">
        <f>AB24</f>
        <v/>
      </c>
      <c r="AD23" s="4">
        <f>AC24</f>
        <v/>
      </c>
      <c r="AE23" s="4">
        <f>AD24</f>
        <v/>
      </c>
      <c r="AF23" s="4">
        <f>AE24</f>
        <v/>
      </c>
      <c r="AG23" s="4">
        <f>AF24</f>
        <v/>
      </c>
      <c r="AH23" s="4">
        <f>AG24</f>
        <v/>
      </c>
      <c r="AI23" s="4">
        <f>AH24</f>
        <v/>
      </c>
      <c r="AJ23" s="4">
        <f>AI24</f>
        <v/>
      </c>
      <c r="AK23" s="4">
        <f>AJ24</f>
        <v/>
      </c>
      <c r="AL23" s="4">
        <f>AK24</f>
        <v/>
      </c>
      <c r="AM23" s="4">
        <f>AL24</f>
        <v/>
      </c>
      <c r="AN23" s="4">
        <f>AM24</f>
        <v/>
      </c>
      <c r="AO23" s="4">
        <f>AN24</f>
        <v/>
      </c>
      <c r="AP23" s="4">
        <f>AO24</f>
        <v/>
      </c>
      <c r="AQ23" s="4">
        <f>AP24</f>
        <v/>
      </c>
      <c r="AR23" s="4">
        <f>AQ24</f>
        <v/>
      </c>
      <c r="AS23" s="4">
        <f>AR24</f>
        <v/>
      </c>
      <c r="AT23" s="4">
        <f>AS24</f>
        <v/>
      </c>
      <c r="AU23" s="4">
        <f>AT24</f>
        <v/>
      </c>
      <c r="AV23" s="4">
        <f>AU24</f>
        <v/>
      </c>
      <c r="AW23" s="4">
        <f>AV24</f>
        <v/>
      </c>
      <c r="AX23" s="4">
        <f>AW24</f>
        <v/>
      </c>
      <c r="AY23" s="4">
        <f>AX24</f>
        <v/>
      </c>
      <c r="AZ23" s="4">
        <f>AY24</f>
        <v/>
      </c>
      <c r="BA23" s="4">
        <f>AZ24</f>
        <v/>
      </c>
      <c r="BB23" s="4">
        <f>BA24</f>
        <v/>
      </c>
    </row>
    <row r="24">
      <c r="A24" s="1" t="inlineStr">
        <is>
          <t>LIQUIDITÄT</t>
        </is>
      </c>
      <c r="B24" s="4">
        <f>B23+B22</f>
        <v/>
      </c>
      <c r="C24" s="4">
        <f>C23+C22</f>
        <v/>
      </c>
      <c r="D24" s="4">
        <f>D23+D22</f>
        <v/>
      </c>
      <c r="E24" s="4">
        <f>E23+E22</f>
        <v/>
      </c>
      <c r="F24" s="4">
        <f>F23+F22</f>
        <v/>
      </c>
      <c r="G24" s="4">
        <f>G23+G22</f>
        <v/>
      </c>
      <c r="H24" s="4">
        <f>H23+H22</f>
        <v/>
      </c>
      <c r="I24" s="4">
        <f>I23+I22</f>
        <v/>
      </c>
      <c r="J24" s="4">
        <f>J23+J22</f>
        <v/>
      </c>
      <c r="K24" s="4">
        <f>K23+K22</f>
        <v/>
      </c>
      <c r="L24" s="4">
        <f>L23+L22</f>
        <v/>
      </c>
      <c r="M24" s="4">
        <f>M23+M22</f>
        <v/>
      </c>
      <c r="N24" s="4">
        <f>N23+N22</f>
        <v/>
      </c>
      <c r="O24" s="4">
        <f>O23+O22</f>
        <v/>
      </c>
      <c r="P24" s="4">
        <f>P23+P22</f>
        <v/>
      </c>
      <c r="Q24" s="4">
        <f>Q23+Q22</f>
        <v/>
      </c>
      <c r="R24" s="4">
        <f>R23+R22</f>
        <v/>
      </c>
      <c r="S24" s="4">
        <f>S23+S22</f>
        <v/>
      </c>
      <c r="T24" s="4">
        <f>T23+T22</f>
        <v/>
      </c>
      <c r="U24" s="4">
        <f>U23+U22</f>
        <v/>
      </c>
      <c r="V24" s="4">
        <f>V23+V22</f>
        <v/>
      </c>
      <c r="W24" s="4">
        <f>W23+W22</f>
        <v/>
      </c>
      <c r="X24" s="4">
        <f>X23+X22</f>
        <v/>
      </c>
      <c r="Y24" s="4">
        <f>Y23+Y22</f>
        <v/>
      </c>
      <c r="Z24" s="4">
        <f>Z23+Z22</f>
        <v/>
      </c>
      <c r="AA24" s="4">
        <f>AA23+AA22</f>
        <v/>
      </c>
      <c r="AB24" s="4">
        <f>AB23+AB22</f>
        <v/>
      </c>
      <c r="AC24" s="4">
        <f>AC23+AC22</f>
        <v/>
      </c>
      <c r="AD24" s="4">
        <f>AD23+AD22</f>
        <v/>
      </c>
      <c r="AE24" s="4">
        <f>AE23+AE22</f>
        <v/>
      </c>
      <c r="AF24" s="4">
        <f>AF23+AF22</f>
        <v/>
      </c>
      <c r="AG24" s="4">
        <f>AG23+AG22</f>
        <v/>
      </c>
      <c r="AH24" s="4">
        <f>AH23+AH22</f>
        <v/>
      </c>
      <c r="AI24" s="4">
        <f>AI23+AI22</f>
        <v/>
      </c>
      <c r="AJ24" s="4">
        <f>AJ23+AJ22</f>
        <v/>
      </c>
      <c r="AK24" s="4">
        <f>AK23+AK22</f>
        <v/>
      </c>
      <c r="AL24" s="4">
        <f>AL23+AL22</f>
        <v/>
      </c>
      <c r="AM24" s="4">
        <f>AM23+AM22</f>
        <v/>
      </c>
      <c r="AN24" s="4">
        <f>AN23+AN22</f>
        <v/>
      </c>
      <c r="AO24" s="4">
        <f>AO23+AO22</f>
        <v/>
      </c>
      <c r="AP24" s="4">
        <f>AP23+AP22</f>
        <v/>
      </c>
      <c r="AQ24" s="4">
        <f>AQ23+AQ22</f>
        <v/>
      </c>
      <c r="AR24" s="4">
        <f>AR23+AR22</f>
        <v/>
      </c>
      <c r="AS24" s="4">
        <f>AS23+AS22</f>
        <v/>
      </c>
      <c r="AT24" s="4">
        <f>AT23+AT22</f>
        <v/>
      </c>
      <c r="AU24" s="4">
        <f>AU23+AU22</f>
        <v/>
      </c>
      <c r="AV24" s="4">
        <f>AV23+AV22</f>
        <v/>
      </c>
      <c r="AW24" s="4">
        <f>AW23+AW22</f>
        <v/>
      </c>
      <c r="AX24" s="4">
        <f>AX23+AX22</f>
        <v/>
      </c>
      <c r="AY24" s="4">
        <f>AY23+AY22</f>
        <v/>
      </c>
      <c r="AZ24" s="4">
        <f>AZ23+AZ22</f>
        <v/>
      </c>
      <c r="BA24" s="4">
        <f>BA23+BA22</f>
        <v/>
      </c>
      <c r="BB24" s="4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 s="4">
        <f>SUM('Umsatzerlöse'!B14:F14)</f>
        <v/>
      </c>
      <c r="C2" s="4">
        <f>SUM('Umsatzerlöse'!G14:R14)</f>
        <v/>
      </c>
      <c r="D2" s="4">
        <f>SUM('Umsatzerlöse'!S14:AD14)</f>
        <v/>
      </c>
      <c r="E2" s="4">
        <f>SUM('Umsatzerlöse'!AE14:AP14)</f>
        <v/>
      </c>
      <c r="F2" s="4">
        <f>SUM('Umsatzerlöse'!AQ14:BB14)</f>
        <v/>
      </c>
    </row>
    <row r="3">
      <c r="A3" t="inlineStr">
        <is>
          <t>Bestandsveränderungen</t>
        </is>
      </c>
      <c r="B3" s="4" t="n">
        <v>0</v>
      </c>
      <c r="C3" s="4" t="n">
        <v>0</v>
      </c>
      <c r="D3" s="4" t="n">
        <v>0</v>
      </c>
      <c r="E3" s="4" t="n">
        <v>0</v>
      </c>
      <c r="F3" s="4" t="n">
        <v>0</v>
      </c>
    </row>
    <row r="4">
      <c r="A4" s="1" t="inlineStr">
        <is>
          <t>Gesamtleistung</t>
        </is>
      </c>
      <c r="B4" s="4">
        <f>SUM('Umsatzerlöse'!B14:F14)</f>
        <v/>
      </c>
      <c r="C4" s="4">
        <f>SUM('Umsatzerlöse'!G14:R14)</f>
        <v/>
      </c>
      <c r="D4" s="4">
        <f>SUM('Umsatzerlöse'!S14:AD14)</f>
        <v/>
      </c>
      <c r="E4" s="4">
        <f>SUM('Umsatzerlöse'!AE14:AP14)</f>
        <v/>
      </c>
      <c r="F4" s="4">
        <f>SUM('Umsatzerlöse'!AQ14:BB14)</f>
        <v/>
      </c>
    </row>
    <row r="5">
      <c r="A5" s="1" t="inlineStr">
        <is>
          <t>Sonst. betriebl. Erträge</t>
        </is>
      </c>
      <c r="B5" s="4" t="n"/>
      <c r="C5" s="4" t="n"/>
      <c r="D5" s="4" t="n"/>
      <c r="E5" s="4" t="n"/>
      <c r="F5" s="4" t="n"/>
    </row>
    <row r="6">
      <c r="A6" s="1" t="inlineStr">
        <is>
          <t>Summe sonst. Erträge</t>
        </is>
      </c>
      <c r="B6" s="4">
        <f>B5</f>
        <v/>
      </c>
      <c r="C6" s="4">
        <f>C5</f>
        <v/>
      </c>
      <c r="D6" s="4">
        <f>D5</f>
        <v/>
      </c>
      <c r="E6" s="4">
        <f>E5</f>
        <v/>
      </c>
      <c r="F6" s="4">
        <f>F5</f>
        <v/>
      </c>
    </row>
    <row r="7">
      <c r="A7" s="1" t="inlineStr">
        <is>
          <t>Materialaufwand Waren</t>
        </is>
      </c>
      <c r="B7" s="4" t="n">
        <v>0</v>
      </c>
      <c r="C7" s="4" t="n">
        <v>0</v>
      </c>
      <c r="D7" s="4" t="n">
        <v>0</v>
      </c>
      <c r="E7" s="4" t="n">
        <v>28800</v>
      </c>
      <c r="F7" s="4" t="n">
        <v>210200</v>
      </c>
    </row>
    <row r="8">
      <c r="A8" s="1" t="inlineStr">
        <is>
          <t>Materialaufwand Leistungen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</row>
    <row r="9">
      <c r="A9" s="1" t="inlineStr">
        <is>
          <t>Summe Materialaufwand</t>
        </is>
      </c>
      <c r="B9" s="4">
        <f>SUM(Materialaufwand!B9:F9)</f>
        <v/>
      </c>
      <c r="C9" s="4">
        <f>SUM(Materialaufwand!G9:R9)</f>
        <v/>
      </c>
      <c r="D9" s="4">
        <f>SUM(Materialaufwand!S9:AD9)</f>
        <v/>
      </c>
      <c r="E9" s="4">
        <f>SUM(Materialaufwand!AE9:AP9)</f>
        <v/>
      </c>
      <c r="F9" s="4">
        <f>SUM(Materialaufwand!AQ9:BB9)</f>
        <v/>
      </c>
    </row>
    <row r="10">
      <c r="A10" s="1" t="inlineStr">
        <is>
          <t>Rohergebnis</t>
        </is>
      </c>
      <c r="B10" s="4">
        <f>B2-B9</f>
        <v/>
      </c>
      <c r="C10" s="4">
        <f>C2-C9</f>
        <v/>
      </c>
      <c r="D10" s="4">
        <f>D2-D9</f>
        <v/>
      </c>
      <c r="E10" s="4">
        <f>E2-E9</f>
        <v/>
      </c>
      <c r="F10" s="4">
        <f>F2-F9</f>
        <v/>
      </c>
    </row>
    <row r="11">
      <c r="A11" s="1" t="inlineStr">
        <is>
          <t>Löhne und Gehälter</t>
        </is>
      </c>
      <c r="B11" s="4">
        <f>SUM(Personalkosten!B80:F80)</f>
        <v/>
      </c>
      <c r="C11" s="4">
        <f>SUM(Personalkosten!G80:R80)</f>
        <v/>
      </c>
      <c r="D11" s="4">
        <f>SUM(Personalkosten!S80:AD80)</f>
        <v/>
      </c>
      <c r="E11" s="4">
        <f>SUM(Personalkosten!AE80:AP80)</f>
        <v/>
      </c>
      <c r="F11" s="4">
        <f>SUM(Personalkosten!AQ80:BB80)</f>
        <v/>
      </c>
    </row>
    <row r="12">
      <c r="A12" s="1" t="inlineStr">
        <is>
          <t>Soziale Abgaben</t>
        </is>
      </c>
      <c r="B12" s="4">
        <f>SUM(Personalkosten!B118:F118)</f>
        <v/>
      </c>
      <c r="C12" s="4">
        <f>SUM(Personalkosten!G118:R118)</f>
        <v/>
      </c>
      <c r="D12" s="4">
        <f>SUM(Personalkosten!S118:AD118)</f>
        <v/>
      </c>
      <c r="E12" s="4">
        <f>SUM(Personalkosten!AE118:AP118)</f>
        <v/>
      </c>
      <c r="F12" s="4">
        <f>SUM(Personalkosten!AQ118:BB118)</f>
        <v/>
      </c>
    </row>
    <row r="13">
      <c r="A13" s="1" t="inlineStr">
        <is>
          <t>Summe Personalaufwand</t>
        </is>
      </c>
      <c r="B13" s="4">
        <f>B11+B12</f>
        <v/>
      </c>
      <c r="C13" s="4">
        <f>C11+C12</f>
        <v/>
      </c>
      <c r="D13" s="4">
        <f>D11+D12</f>
        <v/>
      </c>
      <c r="E13" s="4">
        <f>E11+E12</f>
        <v/>
      </c>
      <c r="F13" s="4">
        <f>F11+F12</f>
        <v/>
      </c>
    </row>
    <row r="14">
      <c r="A14" s="1" t="inlineStr">
        <is>
          <t>Abschreibungen</t>
        </is>
      </c>
      <c r="B14" s="4">
        <f>SUM(Investitionen!B34:F34)</f>
        <v/>
      </c>
      <c r="C14" s="4">
        <f>SUM(Investitionen!G34:R34)</f>
        <v/>
      </c>
      <c r="D14" s="4">
        <f>SUM(Investitionen!S34:AD34)</f>
        <v/>
      </c>
      <c r="E14" s="4">
        <f>SUM(Investitionen!AE34:AP34)</f>
        <v/>
      </c>
      <c r="F14" s="4">
        <f>SUM(Investitionen!AQ34:BB34)</f>
        <v/>
      </c>
    </row>
    <row r="15">
      <c r="A15" s="1" t="inlineStr">
        <is>
          <t>Sonst. betriebl. Aufwendungen</t>
        </is>
      </c>
      <c r="B15" s="4">
        <f>SUM('Betriebliche Aufwendungen'!B52:F52)</f>
        <v/>
      </c>
      <c r="C15" s="4">
        <f>SUM('Betriebliche Aufwendungen'!G52:R52)</f>
        <v/>
      </c>
      <c r="D15" s="4">
        <f>SUM('Betriebliche Aufwendungen'!S52:AD52)</f>
        <v/>
      </c>
      <c r="E15" s="4">
        <f>SUM('Betriebliche Aufwendungen'!AE52:AP52)</f>
        <v/>
      </c>
      <c r="F15" s="4">
        <f>SUM('Betriebliche Aufwendungen'!AQ52:BB52)</f>
        <v/>
      </c>
    </row>
    <row r="16">
      <c r="A16" s="1" t="inlineStr">
        <is>
          <t>EBIT</t>
        </is>
      </c>
      <c r="B16" s="4">
        <f>B2-B9-B13-B14-B15</f>
        <v/>
      </c>
      <c r="C16" s="4">
        <f>C2-C9-C13-C14-C15</f>
        <v/>
      </c>
      <c r="D16" s="4">
        <f>D2-D9-D13-D14-D15</f>
        <v/>
      </c>
      <c r="E16" s="4">
        <f>E2-E9-E13-E14-E15</f>
        <v/>
      </c>
      <c r="F16" s="4">
        <f>F2-F9-F13-F14-F15</f>
        <v/>
      </c>
    </row>
    <row r="17">
      <c r="A17" t="inlineStr">
        <is>
          <t>Zinserträge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8">
      <c r="A18" t="inlineStr">
        <is>
          <t>Zinsaufwendungen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</row>
    <row r="19">
      <c r="A19" s="1" t="inlineStr">
        <is>
          <t>Steuern gesamt</t>
        </is>
      </c>
      <c r="B19" s="4">
        <f>B21+B20</f>
        <v/>
      </c>
      <c r="C19" s="4">
        <f>C21+C20</f>
        <v/>
      </c>
      <c r="D19" s="4">
        <f>D21+D20</f>
        <v/>
      </c>
      <c r="E19" s="4">
        <f>E21+E20</f>
        <v/>
      </c>
      <c r="F19" s="4">
        <f>F21+F20</f>
        <v/>
      </c>
    </row>
    <row r="20">
      <c r="A20" s="1" t="inlineStr">
        <is>
          <t>Körperschaftssteuer</t>
        </is>
      </c>
      <c r="B20" s="4" t="n">
        <v>0</v>
      </c>
      <c r="C20" s="4" t="n">
        <v>0</v>
      </c>
      <c r="D20" s="4" t="n">
        <v>0</v>
      </c>
      <c r="E20" s="4" t="n">
        <v>30786</v>
      </c>
      <c r="F20" s="4" t="n">
        <v>598170</v>
      </c>
    </row>
    <row r="21">
      <c r="A21" s="1" t="inlineStr">
        <is>
          <t>Gewerbesteuer</t>
        </is>
      </c>
      <c r="B21" s="4" t="n">
        <v>0</v>
      </c>
      <c r="C21" s="4" t="n">
        <v>0</v>
      </c>
      <c r="D21" s="4" t="n">
        <v>0</v>
      </c>
      <c r="E21" s="4" t="n">
        <v>23831</v>
      </c>
      <c r="F21" s="4" t="n">
        <v>463038</v>
      </c>
    </row>
    <row r="22">
      <c r="A22" s="1" t="inlineStr">
        <is>
          <t>Ergebnis nach Steuern</t>
        </is>
      </c>
      <c r="B22" s="4">
        <f>B16+B17-B18-B19</f>
        <v/>
      </c>
      <c r="C22" s="4">
        <f>C16+C17-C18-C19</f>
        <v/>
      </c>
      <c r="D22" s="4">
        <f>D16+D17-D18-D19</f>
        <v/>
      </c>
      <c r="E22" s="4">
        <f>E16+E17-E18-E19</f>
        <v/>
      </c>
      <c r="F22" s="4">
        <f>F16+F17-F18-F19</f>
        <v/>
      </c>
    </row>
    <row r="23">
      <c r="A23" t="inlineStr">
        <is>
          <t>Sonstige Steuern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</row>
    <row r="24">
      <c r="A24" s="1" t="inlineStr">
        <is>
          <t>Jahresüberschuss</t>
        </is>
      </c>
      <c r="B24" s="4">
        <f>B16+B17-B18-B19</f>
        <v/>
      </c>
      <c r="C24" s="4">
        <f>C16+C17-C18-C19</f>
        <v/>
      </c>
      <c r="D24" s="4">
        <f>D16+D17-D18-D19</f>
        <v/>
      </c>
      <c r="E24" s="4">
        <f>E16+E17-E18-E19</f>
        <v/>
      </c>
      <c r="F24" s="4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2026-05-20T12:13:28Z</dcterms:modified>
  <cp:lastModifiedBy>Unknown</cp:lastModifiedBy>
</cp:coreProperties>
</file>